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0"/>
  <workbookPr codeName="ThisWorkbook"/>
  <mc:AlternateContent xmlns:mc="http://schemas.openxmlformats.org/markup-compatibility/2006">
    <mc:Choice Requires="x15">
      <x15ac:absPath xmlns:x15ac="http://schemas.microsoft.com/office/spreadsheetml/2010/11/ac" url="V:\Repertoire des Docs Prévention\Fiches Prévention\O- Organisation de la prévention\MAJ\FL\"/>
    </mc:Choice>
  </mc:AlternateContent>
  <xr:revisionPtr revIDLastSave="0" documentId="13_ncr:1_{BF29623C-1976-431B-8CDD-E4E16F5289BC}" xr6:coauthVersionLast="36" xr6:coauthVersionMax="36" xr10:uidLastSave="{00000000-0000-0000-0000-000000000000}"/>
  <bookViews>
    <workbookView xWindow="-885" yWindow="555" windowWidth="15480" windowHeight="9705" xr2:uid="{00000000-000D-0000-FFFF-FFFF00000000}"/>
  </bookViews>
  <sheets>
    <sheet name="Unités de Travail" sheetId="18" r:id="rId1"/>
    <sheet name="Critères" sheetId="19" r:id="rId2"/>
    <sheet name="Cotation" sheetId="26" r:id="rId3"/>
    <sheet name="Evaluation des risques" sheetId="1" r:id="rId4"/>
    <sheet name="Exemple" sheetId="27" r:id="rId5"/>
    <sheet name="Listes" sheetId="14" state="hidden" r:id="rId6"/>
  </sheets>
  <definedNames>
    <definedName name="_xlnm._FilterDatabase" localSheetId="3" hidden="1">'Evaluation des risques'!$A$3:$V$3</definedName>
    <definedName name="_xlnm._FilterDatabase" localSheetId="4" hidden="1">Exemple!$A$3:$V$4</definedName>
    <definedName name="Famille_de_risque">Listes!$B$3:$B$28</definedName>
    <definedName name="Frequence">Listes!$D$3:$D$8</definedName>
    <definedName name="Gravite">Listes!$G$3:$G$8</definedName>
    <definedName name="_xlnm.Print_Titles" localSheetId="3">'Evaluation des risques'!$1:$2</definedName>
    <definedName name="_xlnm.Print_Titles" localSheetId="4">Exemple!$1:$2</definedName>
    <definedName name="Maitrise">Listes!$J$3:$J$7</definedName>
    <definedName name="_xlnm.Print_Area" localSheetId="2">Cotation!$B$1:$X$62</definedName>
    <definedName name="_xlnm.Print_Area" localSheetId="1">Critères!$A$1:$E$34</definedName>
    <definedName name="_xlnm.Print_Area" localSheetId="3">'Evaluation des risques'!$A:$T</definedName>
    <definedName name="_xlnm.Print_Area" localSheetId="4">Exemple!$A:$T</definedName>
    <definedName name="_xlnm.Print_Area" localSheetId="0">'Unités de Travail'!$B$1:$E$32</definedName>
  </definedNames>
  <calcPr calcId="191029"/>
</workbook>
</file>

<file path=xl/calcChain.xml><?xml version="1.0" encoding="utf-8"?>
<calcChain xmlns="http://schemas.openxmlformats.org/spreadsheetml/2006/main">
  <c r="R106" i="27" l="1"/>
  <c r="N106" i="27"/>
  <c r="K106" i="27"/>
  <c r="I106" i="27"/>
  <c r="S106" i="27" s="1"/>
  <c r="R105" i="27"/>
  <c r="N105" i="27"/>
  <c r="K105" i="27"/>
  <c r="I105" i="27"/>
  <c r="O105" i="27" s="1"/>
  <c r="S104" i="27"/>
  <c r="R104" i="27"/>
  <c r="N104" i="27"/>
  <c r="K104" i="27"/>
  <c r="I104" i="27"/>
  <c r="O104" i="27" s="1"/>
  <c r="R103" i="27"/>
  <c r="O103" i="27"/>
  <c r="N103" i="27"/>
  <c r="K103" i="27"/>
  <c r="I103" i="27"/>
  <c r="S103" i="27" s="1"/>
  <c r="R102" i="27"/>
  <c r="N102" i="27"/>
  <c r="K102" i="27"/>
  <c r="I102" i="27"/>
  <c r="S102" i="27" s="1"/>
  <c r="S101" i="27"/>
  <c r="R101" i="27"/>
  <c r="N101" i="27"/>
  <c r="K101" i="27"/>
  <c r="I101" i="27"/>
  <c r="O101" i="27" s="1"/>
  <c r="S100" i="27"/>
  <c r="R100" i="27"/>
  <c r="O100" i="27"/>
  <c r="N100" i="27"/>
  <c r="K100" i="27"/>
  <c r="I100" i="27"/>
  <c r="R99" i="27"/>
  <c r="O99" i="27"/>
  <c r="N99" i="27"/>
  <c r="K99" i="27"/>
  <c r="I99" i="27"/>
  <c r="S99" i="27" s="1"/>
  <c r="R98" i="27"/>
  <c r="N98" i="27"/>
  <c r="K98" i="27"/>
  <c r="I98" i="27"/>
  <c r="S98" i="27" s="1"/>
  <c r="S97" i="27"/>
  <c r="R97" i="27"/>
  <c r="N97" i="27"/>
  <c r="K97" i="27"/>
  <c r="I97" i="27"/>
  <c r="O97" i="27" s="1"/>
  <c r="S96" i="27"/>
  <c r="R96" i="27"/>
  <c r="O96" i="27"/>
  <c r="N96" i="27"/>
  <c r="K96" i="27"/>
  <c r="I96" i="27"/>
  <c r="R95" i="27"/>
  <c r="O95" i="27"/>
  <c r="N95" i="27"/>
  <c r="K95" i="27"/>
  <c r="I95" i="27"/>
  <c r="S95" i="27" s="1"/>
  <c r="R94" i="27"/>
  <c r="N94" i="27"/>
  <c r="K94" i="27"/>
  <c r="I94" i="27"/>
  <c r="S94" i="27" s="1"/>
  <c r="S93" i="27"/>
  <c r="R93" i="27"/>
  <c r="N93" i="27"/>
  <c r="K93" i="27"/>
  <c r="I93" i="27"/>
  <c r="O93" i="27" s="1"/>
  <c r="S92" i="27"/>
  <c r="R92" i="27"/>
  <c r="O92" i="27"/>
  <c r="N92" i="27"/>
  <c r="K92" i="27"/>
  <c r="I92" i="27"/>
  <c r="R91" i="27"/>
  <c r="O91" i="27"/>
  <c r="N91" i="27"/>
  <c r="K91" i="27"/>
  <c r="I91" i="27"/>
  <c r="S91" i="27" s="1"/>
  <c r="R90" i="27"/>
  <c r="N90" i="27"/>
  <c r="K90" i="27"/>
  <c r="I90" i="27"/>
  <c r="S90" i="27" s="1"/>
  <c r="S89" i="27"/>
  <c r="R89" i="27"/>
  <c r="N89" i="27"/>
  <c r="K89" i="27"/>
  <c r="I89" i="27"/>
  <c r="O89" i="27" s="1"/>
  <c r="S88" i="27"/>
  <c r="R88" i="27"/>
  <c r="O88" i="27"/>
  <c r="N88" i="27"/>
  <c r="K88" i="27"/>
  <c r="I88" i="27"/>
  <c r="R87" i="27"/>
  <c r="O87" i="27"/>
  <c r="N87" i="27"/>
  <c r="K87" i="27"/>
  <c r="I87" i="27"/>
  <c r="S87" i="27" s="1"/>
  <c r="R86" i="27"/>
  <c r="N86" i="27"/>
  <c r="K86" i="27"/>
  <c r="I86" i="27"/>
  <c r="S86" i="27" s="1"/>
  <c r="S85" i="27"/>
  <c r="R85" i="27"/>
  <c r="N85" i="27"/>
  <c r="K85" i="27"/>
  <c r="I85" i="27"/>
  <c r="O85" i="27" s="1"/>
  <c r="S84" i="27"/>
  <c r="R84" i="27"/>
  <c r="O84" i="27"/>
  <c r="N84" i="27"/>
  <c r="K84" i="27"/>
  <c r="I84" i="27"/>
  <c r="R83" i="27"/>
  <c r="O83" i="27"/>
  <c r="N83" i="27"/>
  <c r="K83" i="27"/>
  <c r="I83" i="27"/>
  <c r="S83" i="27" s="1"/>
  <c r="R82" i="27"/>
  <c r="N82" i="27"/>
  <c r="K82" i="27"/>
  <c r="I82" i="27"/>
  <c r="S82" i="27" s="1"/>
  <c r="S81" i="27"/>
  <c r="R81" i="27"/>
  <c r="N81" i="27"/>
  <c r="K81" i="27"/>
  <c r="I81" i="27"/>
  <c r="O81" i="27" s="1"/>
  <c r="S80" i="27"/>
  <c r="R80" i="27"/>
  <c r="O80" i="27"/>
  <c r="N80" i="27"/>
  <c r="K80" i="27"/>
  <c r="I80" i="27"/>
  <c r="R79" i="27"/>
  <c r="O79" i="27"/>
  <c r="N79" i="27"/>
  <c r="K79" i="27"/>
  <c r="I79" i="27"/>
  <c r="S79" i="27" s="1"/>
  <c r="R78" i="27"/>
  <c r="N78" i="27"/>
  <c r="K78" i="27"/>
  <c r="I78" i="27"/>
  <c r="S78" i="27" s="1"/>
  <c r="S77" i="27"/>
  <c r="R77" i="27"/>
  <c r="N77" i="27"/>
  <c r="K77" i="27"/>
  <c r="I77" i="27"/>
  <c r="O77" i="27" s="1"/>
  <c r="S76" i="27"/>
  <c r="R76" i="27"/>
  <c r="O76" i="27"/>
  <c r="N76" i="27"/>
  <c r="K76" i="27"/>
  <c r="I76" i="27"/>
  <c r="R75" i="27"/>
  <c r="O75" i="27"/>
  <c r="N75" i="27"/>
  <c r="K75" i="27"/>
  <c r="I75" i="27"/>
  <c r="S75" i="27" s="1"/>
  <c r="R74" i="27"/>
  <c r="N74" i="27"/>
  <c r="K74" i="27"/>
  <c r="I74" i="27"/>
  <c r="S74" i="27" s="1"/>
  <c r="S73" i="27"/>
  <c r="R73" i="27"/>
  <c r="N73" i="27"/>
  <c r="K73" i="27"/>
  <c r="I73" i="27"/>
  <c r="O73" i="27" s="1"/>
  <c r="S72" i="27"/>
  <c r="R72" i="27"/>
  <c r="O72" i="27"/>
  <c r="N72" i="27"/>
  <c r="K72" i="27"/>
  <c r="I72" i="27"/>
  <c r="R71" i="27"/>
  <c r="O71" i="27"/>
  <c r="N71" i="27"/>
  <c r="K71" i="27"/>
  <c r="I71" i="27"/>
  <c r="S71" i="27" s="1"/>
  <c r="R70" i="27"/>
  <c r="N70" i="27"/>
  <c r="K70" i="27"/>
  <c r="I70" i="27"/>
  <c r="S70" i="27" s="1"/>
  <c r="S69" i="27"/>
  <c r="R69" i="27"/>
  <c r="N69" i="27"/>
  <c r="K69" i="27"/>
  <c r="I69" i="27"/>
  <c r="O69" i="27" s="1"/>
  <c r="S68" i="27"/>
  <c r="R68" i="27"/>
  <c r="O68" i="27"/>
  <c r="N68" i="27"/>
  <c r="K68" i="27"/>
  <c r="I68" i="27"/>
  <c r="R67" i="27"/>
  <c r="O67" i="27"/>
  <c r="N67" i="27"/>
  <c r="K67" i="27"/>
  <c r="I67" i="27"/>
  <c r="S67" i="27" s="1"/>
  <c r="R66" i="27"/>
  <c r="N66" i="27"/>
  <c r="K66" i="27"/>
  <c r="I66" i="27"/>
  <c r="S66" i="27" s="1"/>
  <c r="S65" i="27"/>
  <c r="R65" i="27"/>
  <c r="N65" i="27"/>
  <c r="K65" i="27"/>
  <c r="I65" i="27"/>
  <c r="O65" i="27" s="1"/>
  <c r="S64" i="27"/>
  <c r="R64" i="27"/>
  <c r="O64" i="27"/>
  <c r="N64" i="27"/>
  <c r="K64" i="27"/>
  <c r="I64" i="27"/>
  <c r="R63" i="27"/>
  <c r="O63" i="27"/>
  <c r="N63" i="27"/>
  <c r="K63" i="27"/>
  <c r="I63" i="27"/>
  <c r="S63" i="27" s="1"/>
  <c r="R62" i="27"/>
  <c r="N62" i="27"/>
  <c r="K62" i="27"/>
  <c r="I62" i="27"/>
  <c r="S62" i="27" s="1"/>
  <c r="S61" i="27"/>
  <c r="R61" i="27"/>
  <c r="N61" i="27"/>
  <c r="K61" i="27"/>
  <c r="I61" i="27"/>
  <c r="O61" i="27" s="1"/>
  <c r="S60" i="27"/>
  <c r="R60" i="27"/>
  <c r="O60" i="27"/>
  <c r="N60" i="27"/>
  <c r="K60" i="27"/>
  <c r="I60" i="27"/>
  <c r="R59" i="27"/>
  <c r="O59" i="27"/>
  <c r="N59" i="27"/>
  <c r="K59" i="27"/>
  <c r="I59" i="27"/>
  <c r="S59" i="27" s="1"/>
  <c r="R58" i="27"/>
  <c r="N58" i="27"/>
  <c r="K58" i="27"/>
  <c r="I58" i="27"/>
  <c r="S58" i="27" s="1"/>
  <c r="S57" i="27"/>
  <c r="R57" i="27"/>
  <c r="N57" i="27"/>
  <c r="K57" i="27"/>
  <c r="I57" i="27"/>
  <c r="O57" i="27" s="1"/>
  <c r="S56" i="27"/>
  <c r="R56" i="27"/>
  <c r="O56" i="27"/>
  <c r="N56" i="27"/>
  <c r="K56" i="27"/>
  <c r="I56" i="27"/>
  <c r="R55" i="27"/>
  <c r="O55" i="27"/>
  <c r="N55" i="27"/>
  <c r="K55" i="27"/>
  <c r="I55" i="27"/>
  <c r="S55" i="27" s="1"/>
  <c r="R54" i="27"/>
  <c r="N54" i="27"/>
  <c r="K54" i="27"/>
  <c r="I54" i="27"/>
  <c r="S54" i="27" s="1"/>
  <c r="S53" i="27"/>
  <c r="R53" i="27"/>
  <c r="N53" i="27"/>
  <c r="K53" i="27"/>
  <c r="I53" i="27"/>
  <c r="O53" i="27" s="1"/>
  <c r="S52" i="27"/>
  <c r="R52" i="27"/>
  <c r="O52" i="27"/>
  <c r="N52" i="27"/>
  <c r="K52" i="27"/>
  <c r="I52" i="27"/>
  <c r="R51" i="27"/>
  <c r="O51" i="27"/>
  <c r="N51" i="27"/>
  <c r="K51" i="27"/>
  <c r="I51" i="27"/>
  <c r="S51" i="27" s="1"/>
  <c r="R50" i="27"/>
  <c r="N50" i="27"/>
  <c r="K50" i="27"/>
  <c r="I50" i="27"/>
  <c r="S50" i="27" s="1"/>
  <c r="S49" i="27"/>
  <c r="R49" i="27"/>
  <c r="N49" i="27"/>
  <c r="K49" i="27"/>
  <c r="I49" i="27"/>
  <c r="O49" i="27" s="1"/>
  <c r="S48" i="27"/>
  <c r="R48" i="27"/>
  <c r="O48" i="27"/>
  <c r="N48" i="27"/>
  <c r="K48" i="27"/>
  <c r="I48" i="27"/>
  <c r="R47" i="27"/>
  <c r="O47" i="27"/>
  <c r="N47" i="27"/>
  <c r="K47" i="27"/>
  <c r="I47" i="27"/>
  <c r="S47" i="27" s="1"/>
  <c r="R46" i="27"/>
  <c r="N46" i="27"/>
  <c r="K46" i="27"/>
  <c r="I46" i="27"/>
  <c r="S46" i="27" s="1"/>
  <c r="S45" i="27"/>
  <c r="R45" i="27"/>
  <c r="N45" i="27"/>
  <c r="K45" i="27"/>
  <c r="I45" i="27"/>
  <c r="O45" i="27" s="1"/>
  <c r="S44" i="27"/>
  <c r="R44" i="27"/>
  <c r="O44" i="27"/>
  <c r="N44" i="27"/>
  <c r="K44" i="27"/>
  <c r="I44" i="27"/>
  <c r="R43" i="27"/>
  <c r="O43" i="27"/>
  <c r="N43" i="27"/>
  <c r="K43" i="27"/>
  <c r="I43" i="27"/>
  <c r="S43" i="27" s="1"/>
  <c r="R42" i="27"/>
  <c r="N42" i="27"/>
  <c r="K42" i="27"/>
  <c r="I42" i="27"/>
  <c r="S42" i="27" s="1"/>
  <c r="S41" i="27"/>
  <c r="R41" i="27"/>
  <c r="N41" i="27"/>
  <c r="K41" i="27"/>
  <c r="I41" i="27"/>
  <c r="O41" i="27" s="1"/>
  <c r="S40" i="27"/>
  <c r="R40" i="27"/>
  <c r="O40" i="27"/>
  <c r="N40" i="27"/>
  <c r="K40" i="27"/>
  <c r="I40" i="27"/>
  <c r="R39" i="27"/>
  <c r="O39" i="27"/>
  <c r="N39" i="27"/>
  <c r="K39" i="27"/>
  <c r="I39" i="27"/>
  <c r="S39" i="27" s="1"/>
  <c r="R38" i="27"/>
  <c r="N38" i="27"/>
  <c r="K38" i="27"/>
  <c r="I38" i="27"/>
  <c r="S38" i="27" s="1"/>
  <c r="S37" i="27"/>
  <c r="R37" i="27"/>
  <c r="N37" i="27"/>
  <c r="K37" i="27"/>
  <c r="I37" i="27"/>
  <c r="O37" i="27" s="1"/>
  <c r="S36" i="27"/>
  <c r="R36" i="27"/>
  <c r="O36" i="27"/>
  <c r="N36" i="27"/>
  <c r="K36" i="27"/>
  <c r="I36" i="27"/>
  <c r="R35" i="27"/>
  <c r="O35" i="27"/>
  <c r="N35" i="27"/>
  <c r="K35" i="27"/>
  <c r="I35" i="27"/>
  <c r="S35" i="27" s="1"/>
  <c r="R34" i="27"/>
  <c r="N34" i="27"/>
  <c r="K34" i="27"/>
  <c r="I34" i="27"/>
  <c r="S34" i="27" s="1"/>
  <c r="S33" i="27"/>
  <c r="R33" i="27"/>
  <c r="N33" i="27"/>
  <c r="K33" i="27"/>
  <c r="I33" i="27"/>
  <c r="O33" i="27" s="1"/>
  <c r="S32" i="27"/>
  <c r="R32" i="27"/>
  <c r="O32" i="27"/>
  <c r="N32" i="27"/>
  <c r="K32" i="27"/>
  <c r="I32" i="27"/>
  <c r="R31" i="27"/>
  <c r="O31" i="27"/>
  <c r="N31" i="27"/>
  <c r="K31" i="27"/>
  <c r="I31" i="27"/>
  <c r="S31" i="27" s="1"/>
  <c r="R30" i="27"/>
  <c r="N30" i="27"/>
  <c r="K30" i="27"/>
  <c r="I30" i="27"/>
  <c r="S30" i="27" s="1"/>
  <c r="S29" i="27"/>
  <c r="R29" i="27"/>
  <c r="N29" i="27"/>
  <c r="K29" i="27"/>
  <c r="I29" i="27"/>
  <c r="O29" i="27" s="1"/>
  <c r="S28" i="27"/>
  <c r="R28" i="27"/>
  <c r="O28" i="27"/>
  <c r="N28" i="27"/>
  <c r="K28" i="27"/>
  <c r="I28" i="27"/>
  <c r="R27" i="27"/>
  <c r="O27" i="27"/>
  <c r="N27" i="27"/>
  <c r="K27" i="27"/>
  <c r="I27" i="27"/>
  <c r="S27" i="27" s="1"/>
  <c r="R26" i="27"/>
  <c r="N26" i="27"/>
  <c r="K26" i="27"/>
  <c r="I26" i="27"/>
  <c r="S26" i="27" s="1"/>
  <c r="S25" i="27"/>
  <c r="R25" i="27"/>
  <c r="N25" i="27"/>
  <c r="K25" i="27"/>
  <c r="I25" i="27"/>
  <c r="O25" i="27" s="1"/>
  <c r="S24" i="27"/>
  <c r="R24" i="27"/>
  <c r="O24" i="27"/>
  <c r="N24" i="27"/>
  <c r="K24" i="27"/>
  <c r="I24" i="27"/>
  <c r="R23" i="27"/>
  <c r="O23" i="27"/>
  <c r="N23" i="27"/>
  <c r="K23" i="27"/>
  <c r="I23" i="27"/>
  <c r="S23" i="27" s="1"/>
  <c r="R22" i="27"/>
  <c r="N22" i="27"/>
  <c r="K22" i="27"/>
  <c r="I22" i="27"/>
  <c r="S22" i="27" s="1"/>
  <c r="S21" i="27"/>
  <c r="R21" i="27"/>
  <c r="N21" i="27"/>
  <c r="K21" i="27"/>
  <c r="I21" i="27"/>
  <c r="O21" i="27" s="1"/>
  <c r="S20" i="27"/>
  <c r="R20" i="27"/>
  <c r="O20" i="27"/>
  <c r="N20" i="27"/>
  <c r="K20" i="27"/>
  <c r="I20" i="27"/>
  <c r="R19" i="27"/>
  <c r="O19" i="27"/>
  <c r="N19" i="27"/>
  <c r="K19" i="27"/>
  <c r="I19" i="27"/>
  <c r="S19" i="27" s="1"/>
  <c r="R18" i="27"/>
  <c r="N18" i="27"/>
  <c r="K18" i="27"/>
  <c r="I18" i="27"/>
  <c r="S18" i="27" s="1"/>
  <c r="S17" i="27"/>
  <c r="R17" i="27"/>
  <c r="N17" i="27"/>
  <c r="K17" i="27"/>
  <c r="I17" i="27"/>
  <c r="O17" i="27" s="1"/>
  <c r="S16" i="27"/>
  <c r="R16" i="27"/>
  <c r="O16" i="27"/>
  <c r="N16" i="27"/>
  <c r="K16" i="27"/>
  <c r="I16" i="27"/>
  <c r="R15" i="27"/>
  <c r="O15" i="27"/>
  <c r="N15" i="27"/>
  <c r="K15" i="27"/>
  <c r="I15" i="27"/>
  <c r="S15" i="27" s="1"/>
  <c r="R14" i="27"/>
  <c r="N14" i="27"/>
  <c r="K14" i="27"/>
  <c r="I14" i="27"/>
  <c r="S14" i="27" s="1"/>
  <c r="S13" i="27"/>
  <c r="R13" i="27"/>
  <c r="N13" i="27"/>
  <c r="K13" i="27"/>
  <c r="I13" i="27"/>
  <c r="O13" i="27" s="1"/>
  <c r="S12" i="27"/>
  <c r="R12" i="27"/>
  <c r="O12" i="27"/>
  <c r="N12" i="27"/>
  <c r="K12" i="27"/>
  <c r="I12" i="27"/>
  <c r="R11" i="27"/>
  <c r="O11" i="27"/>
  <c r="N11" i="27"/>
  <c r="K11" i="27"/>
  <c r="I11" i="27"/>
  <c r="S11" i="27" s="1"/>
  <c r="R10" i="27"/>
  <c r="N10" i="27"/>
  <c r="K10" i="27"/>
  <c r="I10" i="27"/>
  <c r="S10" i="27" s="1"/>
  <c r="S9" i="27"/>
  <c r="R9" i="27"/>
  <c r="N9" i="27"/>
  <c r="K9" i="27"/>
  <c r="I9" i="27"/>
  <c r="O9" i="27" s="1"/>
  <c r="S8" i="27"/>
  <c r="R8" i="27"/>
  <c r="O8" i="27"/>
  <c r="N8" i="27"/>
  <c r="K8" i="27"/>
  <c r="I8" i="27"/>
  <c r="R7" i="27"/>
  <c r="O7" i="27"/>
  <c r="N7" i="27"/>
  <c r="K7" i="27"/>
  <c r="I7" i="27"/>
  <c r="S7" i="27" s="1"/>
  <c r="R6" i="27"/>
  <c r="N6" i="27"/>
  <c r="K6" i="27"/>
  <c r="I6" i="27"/>
  <c r="S6" i="27" s="1"/>
  <c r="S5" i="27"/>
  <c r="R5" i="27"/>
  <c r="N5" i="27"/>
  <c r="K5" i="27"/>
  <c r="I5" i="27"/>
  <c r="O5" i="27" s="1"/>
  <c r="R4" i="27"/>
  <c r="O4" i="27"/>
  <c r="N4" i="27"/>
  <c r="K4" i="27"/>
  <c r="S4" i="27" s="1"/>
  <c r="I4" i="27"/>
  <c r="S105" i="27" l="1"/>
  <c r="O6" i="27"/>
  <c r="O10" i="27"/>
  <c r="O14" i="27"/>
  <c r="O18" i="27"/>
  <c r="O22" i="27"/>
  <c r="O26" i="27"/>
  <c r="O30" i="27"/>
  <c r="O34" i="27"/>
  <c r="O38" i="27"/>
  <c r="O42" i="27"/>
  <c r="O46" i="27"/>
  <c r="O50" i="27"/>
  <c r="O54" i="27"/>
  <c r="O58" i="27"/>
  <c r="O62" i="27"/>
  <c r="O66" i="27"/>
  <c r="O70" i="27"/>
  <c r="O74" i="27"/>
  <c r="O78" i="27"/>
  <c r="O82" i="27"/>
  <c r="O86" i="27"/>
  <c r="O90" i="27"/>
  <c r="O94" i="27"/>
  <c r="O98" i="27"/>
  <c r="O102" i="27"/>
  <c r="O106" i="27"/>
  <c r="I4" i="1"/>
  <c r="K4" i="1"/>
  <c r="N4" i="1"/>
  <c r="O4" i="1"/>
  <c r="R4" i="1"/>
  <c r="I5" i="1"/>
  <c r="O5" i="1" s="1"/>
  <c r="K5" i="1"/>
  <c r="S5" i="1" s="1"/>
  <c r="N5" i="1"/>
  <c r="R5" i="1"/>
  <c r="I6" i="1"/>
  <c r="O6" i="1" s="1"/>
  <c r="K6" i="1"/>
  <c r="N6" i="1"/>
  <c r="R6" i="1"/>
  <c r="I7" i="1"/>
  <c r="O7" i="1" s="1"/>
  <c r="K7" i="1"/>
  <c r="N7" i="1"/>
  <c r="R7" i="1"/>
  <c r="I8" i="1"/>
  <c r="O8" i="1" s="1"/>
  <c r="K8" i="1"/>
  <c r="N8" i="1"/>
  <c r="R8" i="1"/>
  <c r="I9" i="1"/>
  <c r="O9" i="1" s="1"/>
  <c r="K9" i="1"/>
  <c r="N9" i="1"/>
  <c r="R9" i="1"/>
  <c r="I10" i="1"/>
  <c r="O10" i="1" s="1"/>
  <c r="K10" i="1"/>
  <c r="N10" i="1"/>
  <c r="R10" i="1"/>
  <c r="I11" i="1"/>
  <c r="O11" i="1" s="1"/>
  <c r="K11" i="1"/>
  <c r="N11" i="1"/>
  <c r="R11" i="1"/>
  <c r="I12" i="1"/>
  <c r="K12" i="1"/>
  <c r="N12" i="1"/>
  <c r="R12" i="1"/>
  <c r="I13" i="1"/>
  <c r="O13" i="1" s="1"/>
  <c r="K13" i="1"/>
  <c r="N13" i="1"/>
  <c r="R13" i="1"/>
  <c r="I14" i="1"/>
  <c r="K14" i="1"/>
  <c r="N14" i="1"/>
  <c r="R14" i="1"/>
  <c r="I15" i="1"/>
  <c r="O15" i="1" s="1"/>
  <c r="K15" i="1"/>
  <c r="N15" i="1"/>
  <c r="R15" i="1"/>
  <c r="I16" i="1"/>
  <c r="K16" i="1"/>
  <c r="N16" i="1"/>
  <c r="O16" i="1"/>
  <c r="R16" i="1"/>
  <c r="I17" i="1"/>
  <c r="O17" i="1" s="1"/>
  <c r="K17" i="1"/>
  <c r="N17" i="1"/>
  <c r="R17" i="1"/>
  <c r="I18" i="1"/>
  <c r="O18" i="1" s="1"/>
  <c r="K18" i="1"/>
  <c r="N18" i="1"/>
  <c r="R18" i="1"/>
  <c r="I19" i="1"/>
  <c r="O19" i="1" s="1"/>
  <c r="K19" i="1"/>
  <c r="N19" i="1"/>
  <c r="R19" i="1"/>
  <c r="I20" i="1"/>
  <c r="K20" i="1"/>
  <c r="N20" i="1"/>
  <c r="R20" i="1"/>
  <c r="I21" i="1"/>
  <c r="O21" i="1" s="1"/>
  <c r="K21" i="1"/>
  <c r="N21" i="1"/>
  <c r="R21" i="1"/>
  <c r="I22" i="1"/>
  <c r="K22" i="1"/>
  <c r="N22" i="1"/>
  <c r="R22" i="1"/>
  <c r="I23" i="1"/>
  <c r="O23" i="1" s="1"/>
  <c r="K23" i="1"/>
  <c r="N23" i="1"/>
  <c r="R23" i="1"/>
  <c r="I24" i="1"/>
  <c r="O24" i="1" s="1"/>
  <c r="K24" i="1"/>
  <c r="N24" i="1"/>
  <c r="R24" i="1"/>
  <c r="I25" i="1"/>
  <c r="O25" i="1" s="1"/>
  <c r="K25" i="1"/>
  <c r="N25" i="1"/>
  <c r="R25" i="1"/>
  <c r="I26" i="1"/>
  <c r="K26" i="1"/>
  <c r="N26" i="1"/>
  <c r="O26" i="1"/>
  <c r="R26" i="1"/>
  <c r="I27" i="1"/>
  <c r="O27" i="1" s="1"/>
  <c r="K27" i="1"/>
  <c r="N27" i="1"/>
  <c r="R27" i="1"/>
  <c r="I28" i="1"/>
  <c r="K28" i="1"/>
  <c r="N28" i="1"/>
  <c r="R28" i="1"/>
  <c r="I29" i="1"/>
  <c r="O29" i="1" s="1"/>
  <c r="K29" i="1"/>
  <c r="N29" i="1"/>
  <c r="R29" i="1"/>
  <c r="I30" i="1"/>
  <c r="K30" i="1"/>
  <c r="N30" i="1"/>
  <c r="R30" i="1"/>
  <c r="I31" i="1"/>
  <c r="O31" i="1" s="1"/>
  <c r="K31" i="1"/>
  <c r="N31" i="1"/>
  <c r="R31" i="1"/>
  <c r="I32" i="1"/>
  <c r="O32" i="1" s="1"/>
  <c r="K32" i="1"/>
  <c r="N32" i="1"/>
  <c r="R32" i="1"/>
  <c r="I33" i="1"/>
  <c r="O33" i="1" s="1"/>
  <c r="K33" i="1"/>
  <c r="N33" i="1"/>
  <c r="R33" i="1"/>
  <c r="I34" i="1"/>
  <c r="O34" i="1" s="1"/>
  <c r="K34" i="1"/>
  <c r="N34" i="1"/>
  <c r="R34" i="1"/>
  <c r="I35" i="1"/>
  <c r="O35" i="1" s="1"/>
  <c r="K35" i="1"/>
  <c r="N35" i="1"/>
  <c r="R35" i="1"/>
  <c r="I36" i="1"/>
  <c r="K36" i="1"/>
  <c r="N36" i="1"/>
  <c r="R36" i="1"/>
  <c r="I37" i="1"/>
  <c r="O37" i="1" s="1"/>
  <c r="K37" i="1"/>
  <c r="N37" i="1"/>
  <c r="R37" i="1"/>
  <c r="I38" i="1"/>
  <c r="K38" i="1"/>
  <c r="N38" i="1"/>
  <c r="R38" i="1"/>
  <c r="I39" i="1"/>
  <c r="O39" i="1" s="1"/>
  <c r="K39" i="1"/>
  <c r="N39" i="1"/>
  <c r="R39" i="1"/>
  <c r="I40" i="1"/>
  <c r="O40" i="1" s="1"/>
  <c r="K40" i="1"/>
  <c r="N40" i="1"/>
  <c r="R40" i="1"/>
  <c r="I41" i="1"/>
  <c r="O41" i="1" s="1"/>
  <c r="K41" i="1"/>
  <c r="N41" i="1"/>
  <c r="R41" i="1"/>
  <c r="I42" i="1"/>
  <c r="O42" i="1" s="1"/>
  <c r="K42" i="1"/>
  <c r="N42" i="1"/>
  <c r="R42" i="1"/>
  <c r="I43" i="1"/>
  <c r="O43" i="1" s="1"/>
  <c r="K43" i="1"/>
  <c r="N43" i="1"/>
  <c r="R43" i="1"/>
  <c r="I44" i="1"/>
  <c r="K44" i="1"/>
  <c r="N44" i="1"/>
  <c r="R44" i="1"/>
  <c r="I45" i="1"/>
  <c r="O45" i="1" s="1"/>
  <c r="K45" i="1"/>
  <c r="N45" i="1"/>
  <c r="R45" i="1"/>
  <c r="I46" i="1"/>
  <c r="K46" i="1"/>
  <c r="N46" i="1"/>
  <c r="R46" i="1"/>
  <c r="I47" i="1"/>
  <c r="O47" i="1" s="1"/>
  <c r="K47" i="1"/>
  <c r="N47" i="1"/>
  <c r="R47" i="1"/>
  <c r="I48" i="1"/>
  <c r="O48" i="1" s="1"/>
  <c r="K48" i="1"/>
  <c r="N48" i="1"/>
  <c r="R48" i="1"/>
  <c r="I49" i="1"/>
  <c r="O49" i="1" s="1"/>
  <c r="K49" i="1"/>
  <c r="N49" i="1"/>
  <c r="R49" i="1"/>
  <c r="I50" i="1"/>
  <c r="O50" i="1" s="1"/>
  <c r="K50" i="1"/>
  <c r="N50" i="1"/>
  <c r="R50" i="1"/>
  <c r="I51" i="1"/>
  <c r="O51" i="1" s="1"/>
  <c r="K51" i="1"/>
  <c r="N51" i="1"/>
  <c r="R51" i="1"/>
  <c r="I52" i="1"/>
  <c r="O52" i="1" s="1"/>
  <c r="K52" i="1"/>
  <c r="N52" i="1"/>
  <c r="R52" i="1"/>
  <c r="I53" i="1"/>
  <c r="O53" i="1" s="1"/>
  <c r="K53" i="1"/>
  <c r="N53" i="1"/>
  <c r="R53" i="1"/>
  <c r="I54" i="1"/>
  <c r="K54" i="1"/>
  <c r="N54" i="1"/>
  <c r="R54" i="1"/>
  <c r="I55" i="1"/>
  <c r="O55" i="1" s="1"/>
  <c r="K55" i="1"/>
  <c r="N55" i="1"/>
  <c r="R55" i="1"/>
  <c r="I56" i="1"/>
  <c r="O56" i="1" s="1"/>
  <c r="K56" i="1"/>
  <c r="N56" i="1"/>
  <c r="R56" i="1"/>
  <c r="I57" i="1"/>
  <c r="O57" i="1" s="1"/>
  <c r="K57" i="1"/>
  <c r="N57" i="1"/>
  <c r="R57" i="1"/>
  <c r="I58" i="1"/>
  <c r="K58" i="1"/>
  <c r="N58" i="1"/>
  <c r="R58" i="1"/>
  <c r="I59" i="1"/>
  <c r="O59" i="1" s="1"/>
  <c r="K59" i="1"/>
  <c r="N59" i="1"/>
  <c r="R59" i="1"/>
  <c r="I60" i="1"/>
  <c r="O60" i="1" s="1"/>
  <c r="K60" i="1"/>
  <c r="N60" i="1"/>
  <c r="R60" i="1"/>
  <c r="I61" i="1"/>
  <c r="O61" i="1" s="1"/>
  <c r="K61" i="1"/>
  <c r="N61" i="1"/>
  <c r="R61" i="1"/>
  <c r="I62" i="1"/>
  <c r="K62" i="1"/>
  <c r="N62" i="1"/>
  <c r="R62" i="1"/>
  <c r="I63" i="1"/>
  <c r="O63" i="1" s="1"/>
  <c r="K63" i="1"/>
  <c r="N63" i="1"/>
  <c r="R63" i="1"/>
  <c r="I64" i="1"/>
  <c r="K64" i="1"/>
  <c r="N64" i="1"/>
  <c r="O64" i="1"/>
  <c r="R64" i="1"/>
  <c r="I65" i="1"/>
  <c r="O65" i="1" s="1"/>
  <c r="K65" i="1"/>
  <c r="S65" i="1" s="1"/>
  <c r="N65" i="1"/>
  <c r="R65" i="1"/>
  <c r="I66" i="1"/>
  <c r="K66" i="1"/>
  <c r="N66" i="1"/>
  <c r="R66" i="1"/>
  <c r="I67" i="1"/>
  <c r="O67" i="1" s="1"/>
  <c r="K67" i="1"/>
  <c r="N67" i="1"/>
  <c r="R67" i="1"/>
  <c r="I68" i="1"/>
  <c r="O68" i="1" s="1"/>
  <c r="K68" i="1"/>
  <c r="N68" i="1"/>
  <c r="R68" i="1"/>
  <c r="I69" i="1"/>
  <c r="O69" i="1" s="1"/>
  <c r="K69" i="1"/>
  <c r="N69" i="1"/>
  <c r="R69" i="1"/>
  <c r="I70" i="1"/>
  <c r="K70" i="1"/>
  <c r="N70" i="1"/>
  <c r="R70" i="1"/>
  <c r="I71" i="1"/>
  <c r="O71" i="1" s="1"/>
  <c r="K71" i="1"/>
  <c r="N71" i="1"/>
  <c r="R71" i="1"/>
  <c r="I72" i="1"/>
  <c r="O72" i="1" s="1"/>
  <c r="K72" i="1"/>
  <c r="N72" i="1"/>
  <c r="R72" i="1"/>
  <c r="I73" i="1"/>
  <c r="O73" i="1" s="1"/>
  <c r="K73" i="1"/>
  <c r="N73" i="1"/>
  <c r="R73" i="1"/>
  <c r="I74" i="1"/>
  <c r="O74" i="1" s="1"/>
  <c r="K74" i="1"/>
  <c r="N74" i="1"/>
  <c r="R74" i="1"/>
  <c r="I75" i="1"/>
  <c r="O75" i="1" s="1"/>
  <c r="K75" i="1"/>
  <c r="N75" i="1"/>
  <c r="R75" i="1"/>
  <c r="I76" i="1"/>
  <c r="K76" i="1"/>
  <c r="N76" i="1"/>
  <c r="O76" i="1"/>
  <c r="R76" i="1"/>
  <c r="I77" i="1"/>
  <c r="O77" i="1" s="1"/>
  <c r="K77" i="1"/>
  <c r="N77" i="1"/>
  <c r="R77" i="1"/>
  <c r="I78" i="1"/>
  <c r="K78" i="1"/>
  <c r="N78" i="1"/>
  <c r="R78" i="1"/>
  <c r="I79" i="1"/>
  <c r="O79" i="1" s="1"/>
  <c r="K79" i="1"/>
  <c r="N79" i="1"/>
  <c r="R79" i="1"/>
  <c r="I80" i="1"/>
  <c r="O80" i="1" s="1"/>
  <c r="K80" i="1"/>
  <c r="N80" i="1"/>
  <c r="R80" i="1"/>
  <c r="I81" i="1"/>
  <c r="O81" i="1" s="1"/>
  <c r="K81" i="1"/>
  <c r="N81" i="1"/>
  <c r="R81" i="1"/>
  <c r="I82" i="1"/>
  <c r="K82" i="1"/>
  <c r="N82" i="1"/>
  <c r="R82" i="1"/>
  <c r="I83" i="1"/>
  <c r="O83" i="1" s="1"/>
  <c r="K83" i="1"/>
  <c r="N83" i="1"/>
  <c r="R83" i="1"/>
  <c r="I84" i="1"/>
  <c r="O84" i="1" s="1"/>
  <c r="K84" i="1"/>
  <c r="N84" i="1"/>
  <c r="R84" i="1"/>
  <c r="I85" i="1"/>
  <c r="O85" i="1" s="1"/>
  <c r="K85" i="1"/>
  <c r="N85" i="1"/>
  <c r="R85" i="1"/>
  <c r="I86" i="1"/>
  <c r="K86" i="1"/>
  <c r="N86" i="1"/>
  <c r="R86" i="1"/>
  <c r="I87" i="1"/>
  <c r="O87" i="1" s="1"/>
  <c r="K87" i="1"/>
  <c r="N87" i="1"/>
  <c r="R87" i="1"/>
  <c r="I88" i="1"/>
  <c r="O88" i="1" s="1"/>
  <c r="K88" i="1"/>
  <c r="N88" i="1"/>
  <c r="R88" i="1"/>
  <c r="I89" i="1"/>
  <c r="O89" i="1" s="1"/>
  <c r="K89" i="1"/>
  <c r="N89" i="1"/>
  <c r="R89" i="1"/>
  <c r="I90" i="1"/>
  <c r="K90" i="1"/>
  <c r="N90" i="1"/>
  <c r="R90" i="1"/>
  <c r="I91" i="1"/>
  <c r="O91" i="1" s="1"/>
  <c r="K91" i="1"/>
  <c r="N91" i="1"/>
  <c r="R91" i="1"/>
  <c r="I92" i="1"/>
  <c r="K92" i="1"/>
  <c r="N92" i="1"/>
  <c r="R92" i="1"/>
  <c r="I93" i="1"/>
  <c r="O93" i="1" s="1"/>
  <c r="K93" i="1"/>
  <c r="N93" i="1"/>
  <c r="R93" i="1"/>
  <c r="I94" i="1"/>
  <c r="K94" i="1"/>
  <c r="N94" i="1"/>
  <c r="R94" i="1"/>
  <c r="I95" i="1"/>
  <c r="O95" i="1" s="1"/>
  <c r="K95" i="1"/>
  <c r="S95" i="1" s="1"/>
  <c r="N95" i="1"/>
  <c r="R95" i="1"/>
  <c r="I96" i="1"/>
  <c r="K96" i="1"/>
  <c r="N96" i="1"/>
  <c r="R96" i="1"/>
  <c r="I97" i="1"/>
  <c r="O97" i="1" s="1"/>
  <c r="K97" i="1"/>
  <c r="S97" i="1" s="1"/>
  <c r="N97" i="1"/>
  <c r="R97" i="1"/>
  <c r="I98" i="1"/>
  <c r="K98" i="1"/>
  <c r="N98" i="1"/>
  <c r="R98" i="1"/>
  <c r="I99" i="1"/>
  <c r="O99" i="1" s="1"/>
  <c r="K99" i="1"/>
  <c r="S99" i="1" s="1"/>
  <c r="N99" i="1"/>
  <c r="R99" i="1"/>
  <c r="I100" i="1"/>
  <c r="K100" i="1"/>
  <c r="N100" i="1"/>
  <c r="R100" i="1"/>
  <c r="I101" i="1"/>
  <c r="K101" i="1"/>
  <c r="N101" i="1"/>
  <c r="R101" i="1"/>
  <c r="I102" i="1"/>
  <c r="K102" i="1"/>
  <c r="N102" i="1"/>
  <c r="R102" i="1"/>
  <c r="I103" i="1"/>
  <c r="O103" i="1" s="1"/>
  <c r="K103" i="1"/>
  <c r="S103" i="1" s="1"/>
  <c r="N103" i="1"/>
  <c r="R103" i="1"/>
  <c r="S91" i="1" l="1"/>
  <c r="S100" i="1"/>
  <c r="S101" i="1"/>
  <c r="S93" i="1"/>
  <c r="S7" i="1"/>
  <c r="S85" i="1"/>
  <c r="S81" i="1"/>
  <c r="S69" i="1"/>
  <c r="S58" i="1"/>
  <c r="S53" i="1"/>
  <c r="S48" i="1"/>
  <c r="S45" i="1"/>
  <c r="S40" i="1"/>
  <c r="S37" i="1"/>
  <c r="S32" i="1"/>
  <c r="S29" i="1"/>
  <c r="S24" i="1"/>
  <c r="S21" i="1"/>
  <c r="S16" i="1"/>
  <c r="S13" i="1"/>
  <c r="S8" i="1"/>
  <c r="O101" i="1"/>
  <c r="S98" i="1"/>
  <c r="S22" i="1"/>
  <c r="S77" i="1"/>
  <c r="S92" i="1"/>
  <c r="S46" i="1"/>
  <c r="S38" i="1"/>
  <c r="S30" i="1"/>
  <c r="S14" i="1"/>
  <c r="S102" i="1"/>
  <c r="S96" i="1"/>
  <c r="S61" i="1"/>
  <c r="S49" i="1"/>
  <c r="O46" i="1"/>
  <c r="S44" i="1"/>
  <c r="S41" i="1"/>
  <c r="O38" i="1"/>
  <c r="S36" i="1"/>
  <c r="S33" i="1"/>
  <c r="O30" i="1"/>
  <c r="S28" i="1"/>
  <c r="S25" i="1"/>
  <c r="O22" i="1"/>
  <c r="S20" i="1"/>
  <c r="S17" i="1"/>
  <c r="O14" i="1"/>
  <c r="S12" i="1"/>
  <c r="S9" i="1"/>
  <c r="S6" i="1"/>
  <c r="S94" i="1"/>
  <c r="S90" i="1"/>
  <c r="S89" i="1"/>
  <c r="S78" i="1"/>
  <c r="S73" i="1"/>
  <c r="S57" i="1"/>
  <c r="S50" i="1"/>
  <c r="O44" i="1"/>
  <c r="S42" i="1"/>
  <c r="O36" i="1"/>
  <c r="S34" i="1"/>
  <c r="O28" i="1"/>
  <c r="S26" i="1"/>
  <c r="O20" i="1"/>
  <c r="S18" i="1"/>
  <c r="O12" i="1"/>
  <c r="S10" i="1"/>
  <c r="S4" i="1"/>
  <c r="S79" i="1"/>
  <c r="S59" i="1"/>
  <c r="S51" i="1"/>
  <c r="S47" i="1"/>
  <c r="S43" i="1"/>
  <c r="S31" i="1"/>
  <c r="S19" i="1"/>
  <c r="S83" i="1"/>
  <c r="S71" i="1"/>
  <c r="S67" i="1"/>
  <c r="S55" i="1"/>
  <c r="S39" i="1"/>
  <c r="S35" i="1"/>
  <c r="S15" i="1"/>
  <c r="O100" i="1"/>
  <c r="O92" i="1"/>
  <c r="O90" i="1"/>
  <c r="S86" i="1"/>
  <c r="S82" i="1"/>
  <c r="S70" i="1"/>
  <c r="S66" i="1"/>
  <c r="S62" i="1"/>
  <c r="S54" i="1"/>
  <c r="O86" i="1"/>
  <c r="O82" i="1"/>
  <c r="O78" i="1"/>
  <c r="O70" i="1"/>
  <c r="O66" i="1"/>
  <c r="O62" i="1"/>
  <c r="O58" i="1"/>
  <c r="O54" i="1"/>
  <c r="S87" i="1"/>
  <c r="S75" i="1"/>
  <c r="S63" i="1"/>
  <c r="S27" i="1"/>
  <c r="S23" i="1"/>
  <c r="S11" i="1"/>
  <c r="O102" i="1"/>
  <c r="O98" i="1"/>
  <c r="O96" i="1"/>
  <c r="O94" i="1"/>
  <c r="S74" i="1"/>
  <c r="S88" i="1"/>
  <c r="S84" i="1"/>
  <c r="S80" i="1"/>
  <c r="S76" i="1"/>
  <c r="S72" i="1"/>
  <c r="S68" i="1"/>
  <c r="S64" i="1"/>
  <c r="S60" i="1"/>
  <c r="S56" i="1"/>
  <c r="S52" i="1"/>
  <c r="E51" i="26" l="1"/>
  <c r="G51" i="26"/>
  <c r="I51" i="26"/>
  <c r="K51" i="26"/>
  <c r="M51" i="26"/>
  <c r="E52" i="26"/>
  <c r="G52" i="26"/>
  <c r="I52" i="26"/>
  <c r="K52" i="26"/>
  <c r="M52" i="26"/>
  <c r="E53" i="26"/>
  <c r="G53" i="26"/>
  <c r="I53" i="26"/>
  <c r="K53" i="26"/>
  <c r="M53" i="26"/>
  <c r="E54" i="26"/>
  <c r="G54" i="26"/>
  <c r="I54" i="26"/>
  <c r="K54" i="26"/>
  <c r="M54" i="26"/>
  <c r="M50" i="26"/>
  <c r="K50" i="26"/>
  <c r="I50" i="26"/>
  <c r="G50" i="26"/>
  <c r="E50" i="26"/>
  <c r="E42" i="26"/>
  <c r="G42" i="26"/>
  <c r="I42" i="26"/>
  <c r="K42" i="26"/>
  <c r="M42" i="26"/>
  <c r="E43" i="26"/>
  <c r="G43" i="26"/>
  <c r="I43" i="26"/>
  <c r="K43" i="26"/>
  <c r="M43" i="26"/>
  <c r="E44" i="26"/>
  <c r="G44" i="26"/>
  <c r="I44" i="26"/>
  <c r="K44" i="26"/>
  <c r="M44" i="26"/>
  <c r="E45" i="26"/>
  <c r="G45" i="26"/>
  <c r="I45" i="26"/>
  <c r="K45" i="26"/>
  <c r="M45" i="26"/>
  <c r="M41" i="26"/>
  <c r="K41" i="26"/>
  <c r="I41" i="26"/>
  <c r="G41" i="26"/>
  <c r="E41" i="26"/>
  <c r="E33" i="26"/>
  <c r="G33" i="26"/>
  <c r="I33" i="26"/>
  <c r="K33" i="26"/>
  <c r="M33" i="26"/>
  <c r="E34" i="26"/>
  <c r="G34" i="26"/>
  <c r="I34" i="26"/>
  <c r="K34" i="26"/>
  <c r="M34" i="26"/>
  <c r="E35" i="26"/>
  <c r="G35" i="26"/>
  <c r="I35" i="26"/>
  <c r="K35" i="26"/>
  <c r="M35" i="26"/>
  <c r="E36" i="26"/>
  <c r="G36" i="26"/>
  <c r="I36" i="26"/>
  <c r="K36" i="26"/>
  <c r="M36" i="26"/>
  <c r="M32" i="26"/>
  <c r="K32" i="26"/>
  <c r="I32" i="26"/>
  <c r="G32" i="26"/>
  <c r="E32" i="26"/>
  <c r="E24" i="26"/>
  <c r="G24" i="26"/>
  <c r="I24" i="26"/>
  <c r="K24" i="26"/>
  <c r="M24" i="26"/>
  <c r="E25" i="26"/>
  <c r="G25" i="26"/>
  <c r="I25" i="26"/>
  <c r="K25" i="26"/>
  <c r="M25" i="26"/>
  <c r="E26" i="26"/>
  <c r="G26" i="26"/>
  <c r="I26" i="26"/>
  <c r="K26" i="26"/>
  <c r="M26" i="26"/>
  <c r="E27" i="26"/>
  <c r="G27" i="26"/>
  <c r="I27" i="26"/>
  <c r="K27" i="26"/>
  <c r="M27" i="26"/>
  <c r="K23" i="26"/>
  <c r="M23" i="26"/>
  <c r="I23" i="26"/>
  <c r="G23" i="26"/>
  <c r="E23" i="26"/>
  <c r="X13" i="26"/>
  <c r="W13" i="26" s="1"/>
  <c r="T13" i="26"/>
  <c r="S13" i="26" s="1"/>
  <c r="P13" i="26"/>
  <c r="O13" i="26" s="1"/>
  <c r="L13" i="26"/>
  <c r="K13" i="26" s="1"/>
  <c r="H13" i="26"/>
  <c r="G13" i="26" s="1"/>
  <c r="X12" i="26"/>
  <c r="W12" i="26" s="1"/>
  <c r="T12" i="26"/>
  <c r="S12" i="26" s="1"/>
  <c r="P12" i="26"/>
  <c r="O12" i="26" s="1"/>
  <c r="L12" i="26"/>
  <c r="K12" i="26" s="1"/>
  <c r="H12" i="26"/>
  <c r="G12" i="26" s="1"/>
  <c r="X11" i="26"/>
  <c r="W11" i="26" s="1"/>
  <c r="T11" i="26"/>
  <c r="S11" i="26" s="1"/>
  <c r="P11" i="26"/>
  <c r="O11" i="26" s="1"/>
  <c r="L11" i="26"/>
  <c r="K11" i="26" s="1"/>
  <c r="H11" i="26"/>
  <c r="G11" i="26" s="1"/>
  <c r="X10" i="26"/>
  <c r="W10" i="26" s="1"/>
  <c r="T10" i="26"/>
  <c r="S10" i="26" s="1"/>
  <c r="P10" i="26"/>
  <c r="O10" i="26" s="1"/>
  <c r="L10" i="26"/>
  <c r="K10" i="26" s="1"/>
  <c r="H10" i="26"/>
  <c r="G10" i="26" s="1"/>
  <c r="X9" i="26"/>
  <c r="W9" i="26" s="1"/>
  <c r="T9" i="26"/>
  <c r="S9" i="26" s="1"/>
  <c r="P9" i="26"/>
  <c r="O9" i="26" s="1"/>
  <c r="L9" i="26"/>
  <c r="K9" i="26" s="1"/>
  <c r="H9" i="26"/>
  <c r="G9" i="26" s="1"/>
  <c r="E9" i="26" l="1"/>
  <c r="I9" i="26"/>
  <c r="M9" i="26"/>
  <c r="Q9" i="26"/>
  <c r="U9" i="26"/>
  <c r="E10" i="26"/>
  <c r="I10" i="26"/>
  <c r="M10" i="26"/>
  <c r="U10" i="26"/>
  <c r="I11" i="26"/>
  <c r="Q11" i="26"/>
  <c r="E12" i="26"/>
  <c r="M12" i="26"/>
  <c r="U12" i="26"/>
  <c r="I13" i="26"/>
  <c r="Q13" i="26"/>
  <c r="F9" i="26"/>
  <c r="J9" i="26"/>
  <c r="N9" i="26"/>
  <c r="R9" i="26"/>
  <c r="V9" i="26"/>
  <c r="F10" i="26"/>
  <c r="J10" i="26"/>
  <c r="Q10" i="26"/>
  <c r="E11" i="26"/>
  <c r="M11" i="26"/>
  <c r="U11" i="26"/>
  <c r="I12" i="26"/>
  <c r="Q12" i="26"/>
  <c r="E13" i="26"/>
  <c r="M13" i="26"/>
  <c r="U13" i="26"/>
  <c r="N10" i="26"/>
  <c r="R10" i="26"/>
  <c r="V10" i="26"/>
  <c r="F11" i="26"/>
  <c r="J11" i="26"/>
  <c r="N11" i="26"/>
  <c r="R11" i="26"/>
  <c r="V11" i="26"/>
  <c r="F12" i="26"/>
  <c r="J12" i="26"/>
  <c r="N12" i="26"/>
  <c r="R12" i="26"/>
  <c r="V12" i="26"/>
  <c r="F13" i="26"/>
  <c r="J13" i="26"/>
  <c r="N13" i="26"/>
  <c r="R13" i="26"/>
  <c r="V13" i="26"/>
</calcChain>
</file>

<file path=xl/sharedStrings.xml><?xml version="1.0" encoding="utf-8"?>
<sst xmlns="http://schemas.openxmlformats.org/spreadsheetml/2006/main" count="312" uniqueCount="162">
  <si>
    <t>Faible</t>
  </si>
  <si>
    <t>Permanent</t>
  </si>
  <si>
    <t>Cotation</t>
  </si>
  <si>
    <t>Niveau</t>
  </si>
  <si>
    <t>Critères</t>
  </si>
  <si>
    <t>Gravité</t>
  </si>
  <si>
    <t>Fréquence</t>
  </si>
  <si>
    <t>Liés aux bruits</t>
  </si>
  <si>
    <t>Autres</t>
  </si>
  <si>
    <t>Psychosociaux</t>
  </si>
  <si>
    <t>N° de risque</t>
  </si>
  <si>
    <t>Descriptions des tâches
et des situations dangereuses</t>
  </si>
  <si>
    <t>Maitrise du risque (M)</t>
  </si>
  <si>
    <t>Fréquence d'exposition (F)</t>
  </si>
  <si>
    <t>Maitrise</t>
  </si>
  <si>
    <t>Gravité des dommages (G)</t>
  </si>
  <si>
    <t>Dommages mineurs</t>
  </si>
  <si>
    <t>Dommages graves</t>
  </si>
  <si>
    <t>Dommages irréversibles</t>
  </si>
  <si>
    <t>Description de la situation</t>
  </si>
  <si>
    <t>Mesures de prévention
existantes</t>
  </si>
  <si>
    <t>Priorité</t>
  </si>
  <si>
    <t>Définitions préalables en matière d'évaluation des risques :</t>
  </si>
  <si>
    <t>2 ) Détermination des priorités d'actions à partir du risque résiduel (R')</t>
  </si>
  <si>
    <t>Décès</t>
  </si>
  <si>
    <t>Nombre d'agents concernés</t>
  </si>
  <si>
    <t>Date de mise à jour</t>
  </si>
  <si>
    <t>Commentaires et
documents associés</t>
  </si>
  <si>
    <t>Liés aux chutes de hauteur</t>
  </si>
  <si>
    <t>Liés aux chutes de plain-pied</t>
  </si>
  <si>
    <t>Liés à l'activité physique / manutention manuelle</t>
  </si>
  <si>
    <t>Liés à la manutention mécanique</t>
  </si>
  <si>
    <t>Liés aux déplacements en véhicule (routier)</t>
  </si>
  <si>
    <t>Liés à l'incendie / explosion</t>
  </si>
  <si>
    <t>Liés aux substances chimiques</t>
  </si>
  <si>
    <t>Liés aux équipements de travail (hors engins)</t>
  </si>
  <si>
    <t>Liés à la conduite d'engins</t>
  </si>
  <si>
    <t>Liés aux ambiances thermiques</t>
  </si>
  <si>
    <t>Liés à l’électricité</t>
  </si>
  <si>
    <t>Liés à l’éclairage</t>
  </si>
  <si>
    <t>Liés aux rayonnements</t>
  </si>
  <si>
    <t>Liés à la co-activité</t>
  </si>
  <si>
    <t>Liés au travail sur écran / position statique</t>
  </si>
  <si>
    <t>Liés aux agents biologiques</t>
  </si>
  <si>
    <t>Agression</t>
  </si>
  <si>
    <t>Liés aux interventions sur ou à proximité de la voierie</t>
  </si>
  <si>
    <t>Liés aux circulations</t>
  </si>
  <si>
    <t>Liés aux effondrements et chutes d’objets</t>
  </si>
  <si>
    <t>Famille de risques</t>
  </si>
  <si>
    <t>Unité de travail</t>
  </si>
  <si>
    <t>Poste concerné</t>
  </si>
  <si>
    <t>Effectif</t>
  </si>
  <si>
    <t xml:space="preserve">  </t>
  </si>
  <si>
    <t>Descriptif</t>
  </si>
  <si>
    <t>A - Définition des Unités de Travail</t>
  </si>
  <si>
    <t>B - Critères et système de cotation</t>
  </si>
  <si>
    <r>
      <rPr>
        <b/>
        <sz val="11"/>
        <rFont val="Arial"/>
        <family val="2"/>
      </rPr>
      <t>Le danger</t>
    </r>
    <r>
      <rPr>
        <sz val="11"/>
        <rFont val="Arial"/>
        <family val="2"/>
      </rPr>
      <t xml:space="preserve"> est défini comme la propriété d'un objet ou d'une situation à pouvoir causer un dommage pour l'individu.
Le niveau de danger est exprimé par un </t>
    </r>
    <r>
      <rPr>
        <b/>
        <sz val="11"/>
        <rFont val="Arial"/>
        <family val="2"/>
      </rPr>
      <t>critère de gravité (G)</t>
    </r>
    <r>
      <rPr>
        <sz val="11"/>
        <rFont val="Arial"/>
        <family val="2"/>
      </rPr>
      <t xml:space="preserve"> qui traduit les effets probables du danger sur l'individu.</t>
    </r>
  </si>
  <si>
    <r>
      <rPr>
        <b/>
        <sz val="11"/>
        <rFont val="Arial"/>
        <family val="2"/>
      </rPr>
      <t>L'exposition au danger</t>
    </r>
    <r>
      <rPr>
        <sz val="11"/>
        <rFont val="Arial"/>
        <family val="2"/>
      </rPr>
      <t xml:space="preserve"> est définie comme la variable permettant de mesurer sur une échelle temporelle le niveau d'exposition de l'individu face au danger et donc indirectement de définir la probabilité d'occurrence du risque.
Le niveau d'exposition est exprimé par un </t>
    </r>
    <r>
      <rPr>
        <b/>
        <sz val="11"/>
        <rFont val="Arial"/>
        <family val="2"/>
      </rPr>
      <t xml:space="preserve">critère de fréquence (F) </t>
    </r>
    <r>
      <rPr>
        <sz val="11"/>
        <rFont val="Arial"/>
        <family val="2"/>
      </rPr>
      <t>correspondant à la fréquence d'exposition moyenne.</t>
    </r>
  </si>
  <si>
    <r>
      <t xml:space="preserve">Formule de calcul du risque brut : </t>
    </r>
    <r>
      <rPr>
        <b/>
        <sz val="11"/>
        <rFont val="Arial"/>
        <family val="2"/>
      </rPr>
      <t xml:space="preserve">R = G x F </t>
    </r>
  </si>
  <si>
    <r>
      <rPr>
        <b/>
        <sz val="11"/>
        <rFont val="Arial"/>
        <family val="2"/>
      </rPr>
      <t xml:space="preserve">La maîtrise du risque </t>
    </r>
    <r>
      <rPr>
        <sz val="11"/>
        <rFont val="Arial"/>
        <family val="2"/>
      </rPr>
      <t xml:space="preserve">est définie comme l'ensemble des actions prises en vue de réduire le niveau de criticité du risque.
Le niveau de maîtrise du risque est exprimé par un </t>
    </r>
    <r>
      <rPr>
        <b/>
        <sz val="11"/>
        <rFont val="Arial"/>
        <family val="2"/>
      </rPr>
      <t>critère qualitatif de maîtrise (M)</t>
    </r>
    <r>
      <rPr>
        <sz val="11"/>
        <rFont val="Arial"/>
        <family val="2"/>
      </rPr>
      <t xml:space="preserve"> traduisant à la fois l'existence et la pertinence des mesures prises face au risque identifié.</t>
    </r>
  </si>
  <si>
    <t>Hygiène</t>
  </si>
  <si>
    <t>Non concerné</t>
  </si>
  <si>
    <t>Commentaires</t>
  </si>
  <si>
    <t>Blessure sans séquelles / Avec arrêt / Incapacité Temporaire</t>
  </si>
  <si>
    <t>Blesssure avec séquelles / Arrêt long / Maladie Pro / Incapacité Permanente</t>
  </si>
  <si>
    <t>Mort</t>
  </si>
  <si>
    <t>Rare</t>
  </si>
  <si>
    <t>Exceptionnel</t>
  </si>
  <si>
    <t>Quelques fois par an / Quelques heures dans l'année</t>
  </si>
  <si>
    <t>Régulier</t>
  </si>
  <si>
    <t>Plusieurs fois par mois / Quelques heures par semaine</t>
  </si>
  <si>
    <t>Plusieurs fois par an / Quelques heures par mois</t>
  </si>
  <si>
    <t>Fréquent</t>
  </si>
  <si>
    <t>Plusieurs fois par semaine / Quelques heures par jour</t>
  </si>
  <si>
    <t>Plusieurs fois par jour / Plus de 4 heures par jour</t>
  </si>
  <si>
    <t>Inconfort</t>
  </si>
  <si>
    <t>Blessure superficielle / Sans arrêt / Soins infirmerie</t>
  </si>
  <si>
    <t>Sans dommages / Sans soins / Gêne / Fatigue</t>
  </si>
  <si>
    <t>Aucun</t>
  </si>
  <si>
    <t>Bon</t>
  </si>
  <si>
    <t>G</t>
  </si>
  <si>
    <t>F</t>
  </si>
  <si>
    <t>Très bon</t>
  </si>
  <si>
    <t>Mesures parraissant être suffisantes et conforme à la réglementation</t>
  </si>
  <si>
    <t>TB</t>
  </si>
  <si>
    <t xml:space="preserve"> 2) Fréquence d'exposition (F)</t>
  </si>
  <si>
    <t>1)
Niveau de
Gravité (G)</t>
  </si>
  <si>
    <t xml:space="preserve"> 3) Niveau de Maîtrise du risque (M)</t>
  </si>
  <si>
    <t>Système de cotation et de hierarchisation des risques</t>
  </si>
  <si>
    <t xml:space="preserve">    1.1) Tableau complet à 3 entrées</t>
  </si>
  <si>
    <t>Aucune Maitrise</t>
  </si>
  <si>
    <t>Niveau de Gravité (G)</t>
  </si>
  <si>
    <t>Maitrise Faible</t>
  </si>
  <si>
    <t>Bonne Maitrise</t>
  </si>
  <si>
    <t>Très Bonne Maitrise</t>
  </si>
  <si>
    <t xml:space="preserve">    1.2) Tableaux par niveau de maitrise (Lecture simple)</t>
  </si>
  <si>
    <t>Situation</t>
  </si>
  <si>
    <t>Critique</t>
  </si>
  <si>
    <t>Indésirable</t>
  </si>
  <si>
    <t>Améliorable</t>
  </si>
  <si>
    <t>Acceptable</t>
  </si>
  <si>
    <r>
      <t xml:space="preserve">Le risque d'accident est très important et/ou aura des conséquences graves. La maitrise n'est pas satisfaisante.
La santé et la sécurité des agents sont menacés. La collectivité et l'Autorité Territoriale pourront être poursuivi.
</t>
    </r>
    <r>
      <rPr>
        <b/>
        <sz val="14"/>
        <rFont val="Calibri"/>
        <family val="2"/>
        <scheme val="minor"/>
      </rPr>
      <t>Il est impératif de mener rapidement des actions afin de réduire le niveau de risque pour les agents et assurer la protection juridique et financière de la collectivité.</t>
    </r>
  </si>
  <si>
    <r>
      <t xml:space="preserve">Le risque d'accident reste important et/ou peut avoir des conséquences graves. La maitrise n'est pas suffisante.
</t>
    </r>
    <r>
      <rPr>
        <b/>
        <sz val="14"/>
        <rFont val="Calibri"/>
        <family val="2"/>
        <scheme val="minor"/>
      </rPr>
      <t>Il est necessaire de mettre en place à court ou moyen terme des mesures pour réduire le niveau de risque pour les agents et revenir à une situation acceptable.</t>
    </r>
  </si>
  <si>
    <r>
      <t xml:space="preserve">Le risque d'accident n'est pas totalement écarté mais peu probable et/ou de faible gravité. La maitrise peut être améliorée.
</t>
    </r>
    <r>
      <rPr>
        <b/>
        <sz val="14"/>
        <rFont val="Calibri"/>
        <family val="2"/>
        <scheme val="minor"/>
      </rPr>
      <t>Il est possible de définir à moyen ou long terme des actions complémentaires qui permettront de réduire davantage le risque et/ou d'améliorer les conditions de travail des agents.</t>
    </r>
  </si>
  <si>
    <r>
      <t xml:space="preserve">Le risque résiduel est minime. Le niveau de maitrise est adapté et satisfaisant.
</t>
    </r>
    <r>
      <rPr>
        <b/>
        <sz val="14"/>
        <rFont val="Calibri"/>
        <family val="2"/>
        <scheme val="minor"/>
      </rPr>
      <t>Il n'est pas necessaire de mener d'actions complémentaires, sous réserve de maintenir les actions existantes en place et de s'assurer de leur pérennité et efficacité dans le temps.</t>
    </r>
  </si>
  <si>
    <t>NC</t>
  </si>
  <si>
    <t>Unité
de travail</t>
  </si>
  <si>
    <t>Mesures correctives ou préventives proposées</t>
  </si>
  <si>
    <t>Nouvelle Maitrise</t>
  </si>
  <si>
    <t>F'</t>
  </si>
  <si>
    <r>
      <rPr>
        <b/>
        <sz val="11"/>
        <rFont val="Arial"/>
        <family val="2"/>
      </rPr>
      <t xml:space="preserve">Le risque brut (Rb) </t>
    </r>
    <r>
      <rPr>
        <sz val="11"/>
        <rFont val="Arial"/>
        <family val="2"/>
      </rPr>
      <t>est défini comme étant la résultante de l'exposition d'un individu à un danger (objet ou situation).
Il est exprimé par un niveau de criticité proportionnellement égal au produit de son niveau de gravité par sa fréquence.</t>
    </r>
  </si>
  <si>
    <r>
      <t xml:space="preserve">Le risque brut (R) ne tient pas compte des mesures déjà mises en place par la Collectivité pour réduire sa criticité.
Dans le cadre de l’évaluation des risques professionnels, c’est le </t>
    </r>
    <r>
      <rPr>
        <b/>
        <sz val="11"/>
        <rFont val="Arial"/>
        <family val="2"/>
      </rPr>
      <t>risque résiduel (Rr)</t>
    </r>
    <r>
      <rPr>
        <sz val="11"/>
        <rFont val="Arial"/>
        <family val="2"/>
      </rPr>
      <t xml:space="preserve"> qui est évalué et retranscrit. 
Ce dernier tient compte des actions déjà mises en oeuvre par la Collectivité pour maîtriser le risque.</t>
    </r>
  </si>
  <si>
    <r>
      <t xml:space="preserve">Formule de calcul du risque résiduel : </t>
    </r>
    <r>
      <rPr>
        <b/>
        <sz val="11"/>
        <rFont val="Arial"/>
        <family val="2"/>
      </rPr>
      <t>Rr = G x F / M</t>
    </r>
  </si>
  <si>
    <t>1 ) Détermination du niveau de risque résiduel à partir des critères d'évaluation (Rr = G x F / M)</t>
  </si>
  <si>
    <t>Risque Résiduel (Rr)</t>
  </si>
  <si>
    <t>Nouveau
Risque résiduel</t>
  </si>
  <si>
    <t>M</t>
  </si>
  <si>
    <t>Risque Résiduel</t>
  </si>
  <si>
    <t>Consignes de prudence orales</t>
  </si>
  <si>
    <t>Mesures parraissant être suffisantes / efficaces / formalisées par un écrit</t>
  </si>
  <si>
    <t>Mesures de prévention inexistantes / non mises en œuvre / inefficaces</t>
  </si>
  <si>
    <t>Mesures parraissant être insuffisantes / incomplètes / non formalisées</t>
  </si>
  <si>
    <t>Rr inférieur à 5</t>
  </si>
  <si>
    <t>Liés au travail isolé</t>
  </si>
  <si>
    <t>Rr compris entre 5 et 20</t>
  </si>
  <si>
    <t>Rr compris entre 20 et 50</t>
  </si>
  <si>
    <t xml:space="preserve"> Rr supérieur à 50</t>
  </si>
  <si>
    <t>S'assurer annuellement de la détention d'un permis valide
S'assurer de la détention d'une assurance pour les trajets professionnels
Formaliser les consignes par écrit</t>
  </si>
  <si>
    <t>Service Administratif</t>
  </si>
  <si>
    <t>Secretaire de Mairie</t>
  </si>
  <si>
    <t>Service Technique</t>
  </si>
  <si>
    <t>Agents polyvalents</t>
  </si>
  <si>
    <t>Service Entretien</t>
  </si>
  <si>
    <t>Agent d'entretien</t>
  </si>
  <si>
    <t>Document Unique d'Evaluation des Risques Professionnels</t>
  </si>
  <si>
    <t>Adm_01</t>
  </si>
  <si>
    <t>Tech_01</t>
  </si>
  <si>
    <t>Ent_01</t>
  </si>
  <si>
    <t xml:space="preserve">L'agent est amené à se déplacer régulièrement avec son véhicule personnel pour se rendre dans d'autres administrations ou en réunions. Il dispose d'un ordre de mission permanent.
La distance parcourue se situe entre 1000 et 1500 km/an.
La structure ne dispose pas de véhicule léger à mettre à disposition de l'agent.
Des consignes orales de prévention sont données aux agents lors d'épisodes neigeux ou intempéries pour limiter les déplacements.
Ces consignes ne sont pas formalisées par écrit.
</t>
  </si>
  <si>
    <t>Présence d'aides à la manutention (rampes de chargement, tracteur avec chargeur frontal…).
Présence d'un palan dans l'atelier
Les agents ont suivi une formation PRAP.
Les agents travaillent en binome manipuler les charges lourdes
Possibilité de faire appel ponctuellement à des entreprises exterieures pour les gros travaux</t>
  </si>
  <si>
    <t>Planifier les travaux en essayant de varier les tâches à réaliser afin de répartir le port de charge, les gestes répétitifs et les contraintes posturales sur la semaine.
Poursuivre l'investissement de matériel d'aide à la manutention : chariot de manutention, lève-plaque, cric lève tracteur...
Pour limiter le désherbage et l'arrosage, vous pouvez également disposer une couche de paillis dans les massifs.</t>
  </si>
  <si>
    <t>Placard fermé à clé
Peu de produits et nocivité relativement faible.</t>
  </si>
  <si>
    <t>La formation CNFPT T2K45 : "Sensibilisation à la sécurité : chute de plain-pied et produits d'entretien" est particulièrement adaptée aux risques professionnels rencontrés par les agents d'entretien.
Le livret métier Sofaxis "Agents d'entretien" (réf. XC1060) rappelle les principaux risques et mesures de prévention à respecter par les agents d'entretien</t>
  </si>
  <si>
    <t>Les livrets métier Sofaxis "Agents Techniques Polyvalents" (réf. XC2848) et "La Prévention des risques liés à l'Activité Physique" (réf.XC2386) rappellent les principaux risques et mesures de prévention à respecter par les agents techniques polyvalents.</t>
  </si>
  <si>
    <t>La collectivité peut s'assurer pour les déplacements professionnels des agents réalisés avec leur véhicule personnel.
Dans le cas contraire, c'est à l'agent de s'assurer pour les déplacements professionnels aupres de son assureur.
Le mémo Sofaxis "Je respecte les consignes de sécurité au volant" (réf. XC1012) permet de rappeler les consignes liées à l'usage d'un véhicule pour les déplacemens professionnels.</t>
  </si>
  <si>
    <t>Secourisme</t>
  </si>
  <si>
    <t>Commune de … Modèle-City</t>
  </si>
  <si>
    <t>1 agent à temps plein + 1 agent à mi-temps présent les apres-midi uniquement</t>
  </si>
  <si>
    <t>1 secretaire de mairie à 20 heures hebdo</t>
  </si>
  <si>
    <t>1ere mise à jour annuelle réalisée en juin 2015 par Assistant de Prévention</t>
  </si>
  <si>
    <t>Septembre 2016 : Mise à jour UT "Service Administratif" suite rénovation du bureau d'accueil à la mairie</t>
  </si>
  <si>
    <t>Novembre 2016 : Mise à jour UT "Service Technique" suite acquisition d'une balayeuse tractée</t>
  </si>
  <si>
    <t>2017 : Année blanche suite départ de l'assistant de prévention.</t>
  </si>
  <si>
    <t>Mars 2018 : Désingation d'un nouvel assitant de prévention, mise à jour complète et élaboration d'un nouveau PAP 2019-2020</t>
  </si>
  <si>
    <t>Septembre 2019 : Mise à jour par préventeur du CDG51 + transmission du PAP au CT du CDG pour avis</t>
  </si>
  <si>
    <t>Janvier 2020 : Mise à jour UT " Service Entretien" par AP suite livraison nouvelle salle des fêtes</t>
  </si>
  <si>
    <t>1 agent à 7 heures hebdo + heures complémentaires si location salle des fêtes</t>
  </si>
  <si>
    <r>
      <rPr>
        <b/>
        <sz val="10"/>
        <rFont val="Arial"/>
        <family val="2"/>
      </rPr>
      <t>Port de charges et efforts physiques :</t>
    </r>
    <r>
      <rPr>
        <sz val="10"/>
        <rFont val="Arial"/>
        <family val="2"/>
      </rPr>
      <t xml:space="preserve">
- taille des haies, bêchage des massifs, balayage des caniveaux...
- manipulation de parpaings, de sacs de ciments, de terreau, les jardinières...
- rangement de la salle des fêtes
- manipulation des plaques de placoplatre...
</t>
    </r>
    <r>
      <rPr>
        <b/>
        <sz val="10"/>
        <rFont val="Arial"/>
        <family val="2"/>
      </rPr>
      <t xml:space="preserve">Gestes répétitifs : </t>
    </r>
    <r>
      <rPr>
        <sz val="10"/>
        <rFont val="Arial"/>
        <family val="2"/>
      </rPr>
      <t xml:space="preserve">
- désherber à la main, ramasser les feuilles,
- balayer les caniveaux
- peindre, ...
</t>
    </r>
    <r>
      <rPr>
        <b/>
        <sz val="10"/>
        <rFont val="Arial"/>
        <family val="2"/>
      </rPr>
      <t>Postures contraignantes :</t>
    </r>
    <r>
      <rPr>
        <sz val="10"/>
        <rFont val="Arial"/>
        <family val="2"/>
      </rPr>
      <t xml:space="preserve">
- entretien de quelques massifs
- entretien du tracteur-tondeuse
- peinture, petites réparations, modification de l'estrade...
Les postures contraignantes ainsi que l'hyper sollicitation de certaines articulations, associés au efforts nécessaires pour le port de charges peuvent générer des troubles musculo-squelettiques (TMS)</t>
    </r>
  </si>
  <si>
    <t>Stockage des produits chimiques. Les produits sont stockés dans un placard fermé à clé au niveau de la Salle des fêtes : 
- Peu de produits présents
- Les produits sont sur des étagères en bois, il n'y a pas de bac de rétention
- Les FDS (Fiches de données de sécurité) ne sont pas présentes.
- Certains produits ont été reconditionnés sans étiquetage.
L'agent dispose de gants jetables mais ne les portes pas.
L'agent n'a pas bénéficié d'une sensibilisation au risque chimique.
Présence de javer reconditionné dans une bouteille d'eau.</t>
  </si>
  <si>
    <t>Suppression immédiate de la bouteille contenant de la javel
Proposer à l'agent de suivre une sensibilisation sur le risque chimique et rappeler les consignes concernant le port des gants.
Communiquer le livret métier Sofaxis "Agents d'entretien" à l'agent.
Se procurer les FDS et prendre connaissance des indications du chapitre 7 : "Manipulation et stockage".
Afficher et respecter les règles de stockage, notamment compatibilité des produits.
Installer des bacs de rétention pour les produits les plus nocifs et inflammables.</t>
  </si>
  <si>
    <t>Famille
de risques</t>
  </si>
  <si>
    <t>EXEMPLE : Version itiniale du Document Unique et du PAP réalisé en septembre 2014 par CDG51.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</si>
</sst>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 yyyy;@"/>
  </numFmts>
  <fonts count="21" x14ac:knownFonts="1">
    <font>
      <sz val="10"/>
      <name val="Arial"/>
    </font>
    <font>
      <b/>
      <sz val="10"/>
      <name val="Arial"/>
      <family val="2"/>
    </font>
    <font>
      <b/>
      <sz val="10"/>
      <color indexed="12"/>
      <name val="Arial"/>
      <family val="2"/>
    </font>
    <font>
      <sz val="10"/>
      <name val="Arial"/>
      <family val="2"/>
    </font>
    <font>
      <b/>
      <sz val="12"/>
      <name val="Arial"/>
      <family val="2"/>
    </font>
    <font>
      <sz val="12"/>
      <name val="Arial"/>
      <family val="2"/>
    </font>
    <font>
      <b/>
      <sz val="22"/>
      <name val="Arial"/>
      <family val="2"/>
    </font>
    <font>
      <sz val="22"/>
      <name val="Calibri"/>
      <family val="2"/>
      <scheme val="minor"/>
    </font>
    <font>
      <b/>
      <sz val="14"/>
      <name val="Calibri"/>
      <family val="2"/>
      <scheme val="minor"/>
    </font>
    <font>
      <sz val="12"/>
      <name val="Calibri"/>
      <family val="2"/>
      <scheme val="minor"/>
    </font>
    <font>
      <b/>
      <sz val="18"/>
      <name val="Calibri"/>
      <family val="2"/>
      <scheme val="minor"/>
    </font>
    <font>
      <b/>
      <sz val="11"/>
      <name val="Arial"/>
      <family val="2"/>
    </font>
    <font>
      <sz val="11"/>
      <name val="Arial"/>
      <family val="2"/>
    </font>
    <font>
      <b/>
      <sz val="16"/>
      <name val="Arial"/>
      <family val="2"/>
    </font>
    <font>
      <u/>
      <sz val="14"/>
      <name val="Arial"/>
      <family val="2"/>
    </font>
    <font>
      <b/>
      <u/>
      <sz val="12"/>
      <name val="Arial"/>
      <family val="2"/>
    </font>
    <font>
      <b/>
      <sz val="16"/>
      <name val="Calibri"/>
      <family val="2"/>
      <scheme val="minor"/>
    </font>
    <font>
      <b/>
      <sz val="20"/>
      <name val="Calibri"/>
      <family val="2"/>
      <scheme val="minor"/>
    </font>
    <font>
      <sz val="14"/>
      <name val="Calibri"/>
      <family val="2"/>
      <scheme val="minor"/>
    </font>
    <font>
      <sz val="18"/>
      <name val="Arial"/>
      <family val="2"/>
    </font>
    <font>
      <sz val="18"/>
      <name val="Calibri"/>
      <family val="2"/>
      <scheme val="minor"/>
    </font>
  </fonts>
  <fills count="12">
    <fill>
      <patternFill patternType="none"/>
    </fill>
    <fill>
      <patternFill patternType="gray125"/>
    </fill>
    <fill>
      <patternFill patternType="solid">
        <fgColor indexed="8"/>
        <bgColor indexed="64"/>
      </patternFill>
    </fill>
    <fill>
      <patternFill patternType="solid">
        <fgColor indexed="22"/>
        <bgColor indexed="64"/>
      </patternFill>
    </fill>
    <fill>
      <patternFill patternType="solid">
        <fgColor theme="0" tint="-0.14999847407452621"/>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indexed="9"/>
        <bgColor indexed="64"/>
      </patternFill>
    </fill>
    <fill>
      <patternFill patternType="solid">
        <fgColor rgb="FFBFBFBF"/>
        <bgColor indexed="64"/>
      </patternFill>
    </fill>
    <fill>
      <patternFill patternType="solid">
        <fgColor theme="0" tint="-0.249977111117893"/>
        <bgColor indexed="64"/>
      </patternFill>
    </fill>
    <fill>
      <patternFill patternType="solid">
        <fgColor rgb="FFC00000"/>
        <bgColor indexed="64"/>
      </patternFill>
    </fill>
  </fills>
  <borders count="4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s>
  <cellStyleXfs count="5">
    <xf numFmtId="0" fontId="0" fillId="0" borderId="0"/>
    <xf numFmtId="0" fontId="3" fillId="0" borderId="0"/>
    <xf numFmtId="0" fontId="3" fillId="0" borderId="0"/>
    <xf numFmtId="0" fontId="3" fillId="0" borderId="0"/>
    <xf numFmtId="0" fontId="3" fillId="0" borderId="0"/>
  </cellStyleXfs>
  <cellXfs count="203">
    <xf numFmtId="0" fontId="0" fillId="0" borderId="0" xfId="0"/>
    <xf numFmtId="0" fontId="1" fillId="0" borderId="0" xfId="0" applyFont="1" applyBorder="1" applyAlignment="1">
      <alignment vertical="center"/>
    </xf>
    <xf numFmtId="0" fontId="0" fillId="2" borderId="1" xfId="0" applyFill="1" applyBorder="1"/>
    <xf numFmtId="0" fontId="0" fillId="0" borderId="0" xfId="0" applyAlignment="1">
      <alignment horizontal="center" vertical="center"/>
    </xf>
    <xf numFmtId="0" fontId="1" fillId="0" borderId="2" xfId="0" applyFont="1" applyFill="1" applyBorder="1" applyAlignment="1">
      <alignment horizontal="center" vertical="center" wrapText="1"/>
    </xf>
    <xf numFmtId="0" fontId="0" fillId="0" borderId="0" xfId="0" applyAlignment="1">
      <alignment horizontal="center"/>
    </xf>
    <xf numFmtId="0" fontId="1" fillId="0" borderId="0" xfId="0" applyFont="1" applyBorder="1" applyAlignment="1">
      <alignment horizontal="center" vertical="center"/>
    </xf>
    <xf numFmtId="0" fontId="5" fillId="0" borderId="0" xfId="0" applyFont="1"/>
    <xf numFmtId="0" fontId="5" fillId="0" borderId="0" xfId="0" applyFont="1" applyAlignment="1">
      <alignment wrapText="1"/>
    </xf>
    <xf numFmtId="0" fontId="4" fillId="0" borderId="0" xfId="0" applyFont="1" applyAlignment="1">
      <alignment wrapText="1"/>
    </xf>
    <xf numFmtId="0" fontId="5" fillId="0" borderId="0" xfId="0" applyFont="1" applyAlignment="1"/>
    <xf numFmtId="0" fontId="5" fillId="0" borderId="0" xfId="0" applyFont="1" applyAlignment="1">
      <alignment horizontal="center" vertical="center"/>
    </xf>
    <xf numFmtId="0" fontId="5" fillId="0" borderId="0" xfId="0" applyFont="1" applyAlignment="1">
      <alignment horizontal="left" vertical="center" wrapText="1"/>
    </xf>
    <xf numFmtId="0" fontId="1" fillId="2" borderId="1" xfId="0" applyFont="1" applyFill="1" applyBorder="1" applyAlignment="1">
      <alignment horizontal="center" vertical="center"/>
    </xf>
    <xf numFmtId="0" fontId="1" fillId="0" borderId="0" xfId="0" applyFont="1" applyAlignment="1">
      <alignment horizontal="center" vertical="center"/>
    </xf>
    <xf numFmtId="0" fontId="0" fillId="0" borderId="0" xfId="0" applyFill="1" applyAlignment="1">
      <alignment horizontal="center" vertical="center"/>
    </xf>
    <xf numFmtId="0" fontId="0" fillId="0" borderId="0" xfId="0" applyAlignment="1">
      <alignment horizontal="left" vertical="center"/>
    </xf>
    <xf numFmtId="0" fontId="0" fillId="2" borderId="3" xfId="0" applyFill="1" applyBorder="1" applyAlignment="1">
      <alignment horizontal="center"/>
    </xf>
    <xf numFmtId="0" fontId="0" fillId="2" borderId="1" xfId="0" applyFill="1" applyBorder="1" applyAlignment="1">
      <alignment horizontal="center"/>
    </xf>
    <xf numFmtId="0" fontId="0" fillId="0" borderId="0" xfId="0" applyAlignment="1">
      <alignment horizontal="left"/>
    </xf>
    <xf numFmtId="0" fontId="0" fillId="2" borderId="1" xfId="0" applyFill="1" applyBorder="1" applyAlignment="1">
      <alignment horizontal="left"/>
    </xf>
    <xf numFmtId="0" fontId="0" fillId="2" borderId="2" xfId="0" applyFill="1" applyBorder="1" applyAlignment="1">
      <alignment horizontal="left"/>
    </xf>
    <xf numFmtId="0" fontId="0" fillId="0" borderId="0" xfId="0" applyBorder="1" applyAlignment="1">
      <alignment horizontal="left"/>
    </xf>
    <xf numFmtId="0" fontId="3" fillId="0" borderId="2" xfId="1" applyFill="1" applyBorder="1" applyAlignment="1">
      <alignment horizontal="center" vertical="center" wrapText="1"/>
    </xf>
    <xf numFmtId="164" fontId="3" fillId="8" borderId="2" xfId="1" applyNumberFormat="1" applyFill="1" applyBorder="1" applyAlignment="1">
      <alignment horizontal="center" vertical="center" wrapText="1"/>
    </xf>
    <xf numFmtId="0" fontId="2" fillId="0" borderId="0" xfId="0" applyFont="1" applyBorder="1" applyAlignment="1">
      <alignment horizontal="left" vertical="center"/>
    </xf>
    <xf numFmtId="0" fontId="3" fillId="0" borderId="0" xfId="0" applyFont="1" applyBorder="1" applyAlignment="1">
      <alignment horizontal="left" vertical="center" wrapText="1"/>
    </xf>
    <xf numFmtId="0" fontId="3" fillId="0" borderId="0" xfId="0" applyFont="1" applyFill="1" applyBorder="1" applyAlignment="1">
      <alignment horizontal="left" vertical="center" wrapText="1"/>
    </xf>
    <xf numFmtId="0" fontId="3" fillId="0" borderId="0" xfId="0" applyFont="1" applyBorder="1" applyAlignment="1">
      <alignment horizontal="left" vertical="center"/>
    </xf>
    <xf numFmtId="0" fontId="2" fillId="0" borderId="0" xfId="0" applyFont="1" applyFill="1" applyBorder="1" applyAlignment="1">
      <alignment horizontal="left" vertical="center"/>
    </xf>
    <xf numFmtId="0" fontId="3" fillId="0" borderId="0" xfId="0" applyFont="1" applyAlignment="1">
      <alignment horizontal="left" vertical="center"/>
    </xf>
    <xf numFmtId="0" fontId="3" fillId="0" borderId="0" xfId="0" applyFont="1" applyFill="1" applyBorder="1" applyAlignment="1">
      <alignment horizontal="left" vertical="center"/>
    </xf>
    <xf numFmtId="0" fontId="7" fillId="0" borderId="0" xfId="0" applyFont="1" applyAlignment="1">
      <alignment horizontal="center"/>
    </xf>
    <xf numFmtId="0" fontId="9" fillId="0" borderId="0" xfId="0" applyFont="1"/>
    <xf numFmtId="0" fontId="9" fillId="0" borderId="29" xfId="0" applyFont="1" applyFill="1" applyBorder="1" applyAlignment="1">
      <alignment horizontal="center" vertical="center"/>
    </xf>
    <xf numFmtId="0" fontId="9" fillId="0" borderId="35" xfId="0" applyFont="1" applyFill="1" applyBorder="1" applyAlignment="1">
      <alignment horizontal="center" vertical="center"/>
    </xf>
    <xf numFmtId="0" fontId="9" fillId="0" borderId="36" xfId="0" applyFont="1" applyFill="1" applyBorder="1" applyAlignment="1">
      <alignment horizontal="center" vertical="center"/>
    </xf>
    <xf numFmtId="0" fontId="9" fillId="0" borderId="37" xfId="0" applyFont="1" applyFill="1" applyBorder="1" applyAlignment="1">
      <alignment horizontal="center" vertical="center"/>
    </xf>
    <xf numFmtId="0" fontId="9" fillId="0" borderId="31" xfId="0" applyFont="1" applyBorder="1" applyAlignment="1">
      <alignment horizontal="left" vertical="center"/>
    </xf>
    <xf numFmtId="0" fontId="9" fillId="0" borderId="30" xfId="0" applyFont="1" applyFill="1" applyBorder="1" applyAlignment="1">
      <alignment horizontal="center" vertical="center"/>
    </xf>
    <xf numFmtId="0" fontId="9" fillId="0" borderId="20" xfId="0" applyFont="1" applyFill="1" applyBorder="1" applyAlignment="1">
      <alignment vertical="center"/>
    </xf>
    <xf numFmtId="0" fontId="9" fillId="0" borderId="25"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13" xfId="0" applyFont="1" applyFill="1" applyBorder="1" applyAlignment="1">
      <alignment horizontal="center" vertical="center"/>
    </xf>
    <xf numFmtId="0" fontId="9" fillId="0" borderId="9" xfId="0" applyFont="1" applyFill="1" applyBorder="1" applyAlignment="1">
      <alignment vertical="center"/>
    </xf>
    <xf numFmtId="0" fontId="9" fillId="0" borderId="32"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15"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18" xfId="0" applyFont="1" applyFill="1" applyBorder="1" applyAlignment="1">
      <alignment horizontal="center" vertical="center"/>
    </xf>
    <xf numFmtId="0" fontId="9" fillId="0" borderId="28" xfId="0" applyFont="1" applyBorder="1"/>
    <xf numFmtId="0" fontId="9" fillId="0" borderId="28" xfId="0" applyFont="1" applyFill="1" applyBorder="1"/>
    <xf numFmtId="0" fontId="9" fillId="0" borderId="27" xfId="0" applyFont="1" applyBorder="1"/>
    <xf numFmtId="0" fontId="9" fillId="0" borderId="0" xfId="0" applyFont="1" applyFill="1" applyBorder="1" applyAlignment="1">
      <alignment horizontal="center" vertical="center"/>
    </xf>
    <xf numFmtId="0" fontId="3" fillId="0" borderId="0" xfId="0" applyFont="1" applyAlignment="1">
      <alignment vertical="center"/>
    </xf>
    <xf numFmtId="0" fontId="0" fillId="0" borderId="0" xfId="0" applyBorder="1"/>
    <xf numFmtId="0" fontId="1" fillId="9" borderId="2" xfId="0" applyFont="1" applyFill="1" applyBorder="1" applyAlignment="1">
      <alignment horizontal="center" vertical="center" wrapText="1"/>
    </xf>
    <xf numFmtId="0" fontId="3" fillId="0" borderId="2" xfId="0" applyFont="1" applyBorder="1" applyAlignment="1">
      <alignment vertical="center" wrapText="1"/>
    </xf>
    <xf numFmtId="0" fontId="3" fillId="0" borderId="2" xfId="0" applyFont="1" applyBorder="1" applyAlignment="1">
      <alignment horizontal="center" vertical="center" wrapText="1"/>
    </xf>
    <xf numFmtId="0" fontId="3" fillId="0" borderId="0" xfId="0" applyFont="1" applyBorder="1" applyAlignment="1">
      <alignment vertical="center" wrapText="1"/>
    </xf>
    <xf numFmtId="0" fontId="3" fillId="0" borderId="0" xfId="0" applyFont="1" applyBorder="1" applyAlignment="1">
      <alignment horizontal="center" vertical="center" wrapText="1"/>
    </xf>
    <xf numFmtId="0" fontId="3" fillId="0" borderId="0" xfId="0" applyFont="1"/>
    <xf numFmtId="0" fontId="11" fillId="4" borderId="2" xfId="0" applyFont="1" applyFill="1" applyBorder="1" applyAlignment="1">
      <alignment horizontal="left" vertical="center"/>
    </xf>
    <xf numFmtId="0" fontId="11" fillId="4" borderId="2" xfId="0" applyFont="1" applyFill="1" applyBorder="1"/>
    <xf numFmtId="0" fontId="11" fillId="4" borderId="2" xfId="0" applyFont="1" applyFill="1" applyBorder="1" applyAlignment="1">
      <alignment horizontal="center" vertical="center"/>
    </xf>
    <xf numFmtId="0" fontId="12" fillId="0" borderId="2" xfId="0" applyFont="1" applyBorder="1" applyAlignment="1">
      <alignment horizontal="left" vertical="center"/>
    </xf>
    <xf numFmtId="0" fontId="12" fillId="0" borderId="2" xfId="0" applyFont="1" applyBorder="1"/>
    <xf numFmtId="0" fontId="12" fillId="0" borderId="2" xfId="0" applyFont="1" applyBorder="1" applyAlignment="1">
      <alignment horizontal="center" vertical="center"/>
    </xf>
    <xf numFmtId="0" fontId="12" fillId="0" borderId="2" xfId="0" applyFont="1" applyBorder="1" applyAlignment="1">
      <alignment vertical="center" wrapText="1"/>
    </xf>
    <xf numFmtId="0" fontId="12" fillId="0" borderId="2" xfId="0" applyFont="1" applyFill="1" applyBorder="1"/>
    <xf numFmtId="0" fontId="11" fillId="4" borderId="2" xfId="0" applyFont="1" applyFill="1" applyBorder="1" applyAlignment="1">
      <alignment horizontal="left"/>
    </xf>
    <xf numFmtId="0" fontId="12" fillId="0" borderId="2" xfId="0" applyFont="1" applyFill="1" applyBorder="1" applyAlignment="1">
      <alignment wrapText="1"/>
    </xf>
    <xf numFmtId="0" fontId="12" fillId="0" borderId="2" xfId="0" applyFont="1" applyBorder="1" applyAlignment="1">
      <alignment wrapText="1"/>
    </xf>
    <xf numFmtId="0" fontId="3" fillId="0" borderId="2" xfId="0" applyFont="1" applyBorder="1" applyAlignment="1">
      <alignment vertical="center" wrapText="1"/>
    </xf>
    <xf numFmtId="0" fontId="3" fillId="0" borderId="2" xfId="1" applyFont="1" applyFill="1" applyBorder="1" applyAlignment="1">
      <alignment horizontal="center" vertical="center" wrapText="1"/>
    </xf>
    <xf numFmtId="0" fontId="3" fillId="0" borderId="2" xfId="1" quotePrefix="1" applyFont="1" applyFill="1" applyBorder="1" applyAlignment="1">
      <alignment vertical="center" wrapText="1"/>
    </xf>
    <xf numFmtId="0" fontId="3" fillId="0" borderId="2" xfId="1" applyFont="1" applyBorder="1" applyAlignment="1">
      <alignment horizontal="left" vertical="center" wrapText="1"/>
    </xf>
    <xf numFmtId="0" fontId="14" fillId="0" borderId="0" xfId="0" applyFont="1" applyBorder="1" applyAlignment="1">
      <alignment horizontal="left" vertical="center"/>
    </xf>
    <xf numFmtId="0" fontId="8" fillId="0" borderId="0" xfId="0" applyFont="1" applyAlignment="1">
      <alignment horizontal="left" vertical="center"/>
    </xf>
    <xf numFmtId="0" fontId="9" fillId="0" borderId="0" xfId="0" applyFont="1" applyBorder="1" applyAlignment="1">
      <alignment horizontal="center" vertical="center"/>
    </xf>
    <xf numFmtId="0" fontId="9" fillId="0" borderId="29" xfId="0" applyFont="1" applyBorder="1" applyAlignment="1">
      <alignment horizontal="center" vertical="center"/>
    </xf>
    <xf numFmtId="0" fontId="1" fillId="10" borderId="8" xfId="0" applyFont="1" applyFill="1" applyBorder="1" applyAlignment="1">
      <alignment horizontal="center" vertical="center" wrapText="1"/>
    </xf>
    <xf numFmtId="0" fontId="0" fillId="10" borderId="9" xfId="0" applyFill="1" applyBorder="1"/>
    <xf numFmtId="0" fontId="0" fillId="10" borderId="10" xfId="0" applyFill="1" applyBorder="1"/>
    <xf numFmtId="0" fontId="9" fillId="0" borderId="8" xfId="0" applyFont="1" applyFill="1" applyBorder="1" applyAlignment="1">
      <alignment vertical="center"/>
    </xf>
    <xf numFmtId="0" fontId="9" fillId="0" borderId="26" xfId="0" applyFont="1" applyFill="1" applyBorder="1" applyAlignment="1">
      <alignment vertical="center"/>
    </xf>
    <xf numFmtId="0" fontId="8" fillId="0" borderId="0" xfId="0" applyFont="1" applyBorder="1" applyAlignment="1">
      <alignment horizontal="center" vertical="center"/>
    </xf>
    <xf numFmtId="0" fontId="9" fillId="0" borderId="31" xfId="0" applyFont="1" applyBorder="1" applyAlignment="1">
      <alignment horizontal="center" vertical="center"/>
    </xf>
    <xf numFmtId="0" fontId="9" fillId="0" borderId="30" xfId="0" applyFont="1" applyBorder="1" applyAlignment="1">
      <alignment horizontal="center" vertical="center"/>
    </xf>
    <xf numFmtId="0" fontId="9" fillId="0" borderId="39"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40" xfId="0" applyFont="1" applyFill="1" applyBorder="1" applyAlignment="1">
      <alignment horizontal="center" vertical="center"/>
    </xf>
    <xf numFmtId="0" fontId="9" fillId="0" borderId="19"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26" xfId="0" applyFont="1" applyFill="1" applyBorder="1" applyAlignment="1">
      <alignment horizontal="center" vertical="center"/>
    </xf>
    <xf numFmtId="0" fontId="9" fillId="0" borderId="14" xfId="0" applyFont="1" applyFill="1" applyBorder="1" applyAlignment="1">
      <alignment vertical="center"/>
    </xf>
    <xf numFmtId="0" fontId="9" fillId="0" borderId="16" xfId="0" applyFont="1" applyFill="1" applyBorder="1" applyAlignment="1">
      <alignment vertical="center"/>
    </xf>
    <xf numFmtId="0" fontId="9" fillId="0" borderId="11" xfId="0" applyFont="1" applyFill="1" applyBorder="1" applyAlignment="1">
      <alignment vertical="center"/>
    </xf>
    <xf numFmtId="0" fontId="8" fillId="0" borderId="27" xfId="0" applyFont="1" applyBorder="1" applyAlignment="1">
      <alignment horizontal="left" vertical="center"/>
    </xf>
    <xf numFmtId="0" fontId="9" fillId="0" borderId="45" xfId="0" applyFont="1" applyBorder="1"/>
    <xf numFmtId="0" fontId="19" fillId="0" borderId="0" xfId="0" applyFont="1" applyAlignment="1">
      <alignment horizontal="left" vertical="center" wrapText="1"/>
    </xf>
    <xf numFmtId="0" fontId="1" fillId="0" borderId="2" xfId="0" applyFont="1" applyFill="1" applyBorder="1" applyAlignment="1">
      <alignment horizontal="center" vertical="center"/>
    </xf>
    <xf numFmtId="0" fontId="3" fillId="0" borderId="2" xfId="1" applyFont="1" applyBorder="1" applyAlignment="1">
      <alignment vertical="center" wrapText="1"/>
    </xf>
    <xf numFmtId="0" fontId="1" fillId="0" borderId="2" xfId="1" applyFont="1" applyFill="1" applyBorder="1" applyAlignment="1">
      <alignment horizontal="center" vertical="center" textRotation="90" wrapText="1"/>
    </xf>
    <xf numFmtId="0" fontId="1" fillId="0" borderId="2" xfId="1" applyFont="1" applyBorder="1" applyAlignment="1">
      <alignment horizontal="center" vertical="center" textRotation="90" wrapText="1"/>
    </xf>
    <xf numFmtId="0" fontId="3" fillId="0" borderId="0" xfId="0" applyFont="1" applyBorder="1" applyAlignment="1">
      <alignment horizontal="left" vertical="center"/>
    </xf>
    <xf numFmtId="0" fontId="3" fillId="0" borderId="0" xfId="0" applyFont="1" applyBorder="1" applyAlignment="1">
      <alignment horizontal="left" vertical="center"/>
    </xf>
    <xf numFmtId="0" fontId="3" fillId="0" borderId="43" xfId="0" applyFont="1" applyBorder="1" applyAlignment="1">
      <alignment horizontal="left" vertical="center"/>
    </xf>
    <xf numFmtId="0" fontId="3" fillId="0" borderId="0" xfId="0" applyFont="1" applyBorder="1" applyAlignment="1">
      <alignment horizontal="left" vertical="center"/>
    </xf>
    <xf numFmtId="0" fontId="3" fillId="0" borderId="44" xfId="0" applyFont="1" applyBorder="1" applyAlignment="1">
      <alignment horizontal="left" vertical="center"/>
    </xf>
    <xf numFmtId="0" fontId="3" fillId="0" borderId="4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center"/>
    </xf>
    <xf numFmtId="0" fontId="14" fillId="0" borderId="0" xfId="0" applyFont="1" applyBorder="1" applyAlignment="1">
      <alignment horizontal="left" vertical="center"/>
    </xf>
    <xf numFmtId="0" fontId="13" fillId="0" borderId="41" xfId="0" applyFont="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3" fillId="0" borderId="41" xfId="0" applyFont="1" applyBorder="1" applyAlignment="1">
      <alignment horizontal="left" vertical="center"/>
    </xf>
    <xf numFmtId="0" fontId="3" fillId="0" borderId="5" xfId="0" applyFont="1" applyBorder="1" applyAlignment="1">
      <alignment horizontal="left" vertical="center"/>
    </xf>
    <xf numFmtId="0" fontId="3" fillId="0" borderId="7" xfId="0" applyFont="1" applyBorder="1" applyAlignment="1">
      <alignment horizontal="left" vertical="center"/>
    </xf>
    <xf numFmtId="0" fontId="13" fillId="0" borderId="42" xfId="0" applyFont="1" applyBorder="1" applyAlignment="1">
      <alignment horizontal="center" vertical="center"/>
    </xf>
    <xf numFmtId="0" fontId="13" fillId="0" borderId="6" xfId="0" applyFont="1" applyBorder="1" applyAlignment="1">
      <alignment horizontal="center" vertical="center"/>
    </xf>
    <xf numFmtId="0" fontId="13" fillId="0" borderId="3" xfId="0" applyFont="1" applyBorder="1" applyAlignment="1">
      <alignment horizontal="center" vertical="center"/>
    </xf>
    <xf numFmtId="0" fontId="15" fillId="0" borderId="6" xfId="0" applyFont="1" applyBorder="1" applyAlignment="1">
      <alignment horizontal="left" vertical="center"/>
    </xf>
    <xf numFmtId="0" fontId="5" fillId="0" borderId="0" xfId="0" applyFont="1" applyAlignment="1">
      <alignment horizontal="left" wrapText="1"/>
    </xf>
    <xf numFmtId="0" fontId="12" fillId="0" borderId="0" xfId="0" applyFont="1" applyAlignment="1">
      <alignment horizontal="left" wrapText="1"/>
    </xf>
    <xf numFmtId="0" fontId="12" fillId="0" borderId="0" xfId="0" applyFont="1" applyAlignment="1">
      <alignment horizontal="center" wrapText="1"/>
    </xf>
    <xf numFmtId="0" fontId="15" fillId="0" borderId="6" xfId="0" applyFont="1" applyBorder="1" applyAlignment="1">
      <alignment horizontal="left" vertical="top"/>
    </xf>
    <xf numFmtId="0" fontId="9" fillId="0" borderId="0" xfId="0" applyFont="1" applyAlignment="1">
      <alignment horizontal="center"/>
    </xf>
    <xf numFmtId="0" fontId="10" fillId="0" borderId="0" xfId="0" applyFont="1" applyAlignment="1">
      <alignment horizontal="center" vertical="center"/>
    </xf>
    <xf numFmtId="0" fontId="8" fillId="0" borderId="0" xfId="0" applyFont="1" applyAlignment="1">
      <alignment horizontal="left" vertical="center"/>
    </xf>
    <xf numFmtId="0" fontId="10" fillId="0" borderId="48"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45" xfId="0" applyFont="1" applyBorder="1" applyAlignment="1">
      <alignment horizontal="center" vertical="center" wrapText="1"/>
    </xf>
    <xf numFmtId="0" fontId="9" fillId="0" borderId="14" xfId="0" applyFont="1" applyBorder="1" applyAlignment="1">
      <alignment horizontal="center" vertical="center"/>
    </xf>
    <xf numFmtId="0" fontId="9" fillId="0" borderId="2" xfId="0" applyFont="1" applyBorder="1" applyAlignment="1">
      <alignment horizontal="center" vertical="center"/>
    </xf>
    <xf numFmtId="0" fontId="10" fillId="7" borderId="2"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10" fillId="0" borderId="22" xfId="0" applyFont="1" applyBorder="1" applyAlignment="1">
      <alignment horizontal="center" vertical="center"/>
    </xf>
    <xf numFmtId="0" fontId="8" fillId="0" borderId="21" xfId="0" applyFont="1" applyBorder="1" applyAlignment="1">
      <alignment horizontal="center" vertical="center"/>
    </xf>
    <xf numFmtId="0" fontId="8" fillId="0" borderId="23" xfId="0" applyFont="1" applyBorder="1" applyAlignment="1">
      <alignment horizontal="center" vertical="center"/>
    </xf>
    <xf numFmtId="0" fontId="10" fillId="0" borderId="12" xfId="0" applyFont="1" applyBorder="1" applyAlignment="1">
      <alignment horizontal="center" vertical="center" wrapText="1"/>
    </xf>
    <xf numFmtId="0" fontId="10" fillId="11" borderId="2" xfId="0" applyFont="1" applyFill="1" applyBorder="1" applyAlignment="1">
      <alignment horizontal="center" vertical="center" wrapText="1"/>
    </xf>
    <xf numFmtId="0" fontId="9" fillId="0" borderId="33" xfId="0" applyFont="1" applyBorder="1" applyAlignment="1">
      <alignment horizontal="center" vertical="center"/>
    </xf>
    <xf numFmtId="0" fontId="9" fillId="0" borderId="0" xfId="0" applyFont="1" applyBorder="1" applyAlignment="1">
      <alignment horizontal="center" vertical="center"/>
    </xf>
    <xf numFmtId="0" fontId="9" fillId="0" borderId="29" xfId="0" applyFont="1" applyBorder="1" applyAlignment="1">
      <alignment horizontal="center" vertical="center"/>
    </xf>
    <xf numFmtId="0" fontId="10" fillId="0" borderId="38" xfId="0" applyFont="1" applyBorder="1" applyAlignment="1">
      <alignment horizontal="center" vertical="center" wrapText="1"/>
    </xf>
    <xf numFmtId="0" fontId="8" fillId="0" borderId="35" xfId="0" applyFont="1" applyBorder="1" applyAlignment="1">
      <alignment horizontal="center" vertical="center"/>
    </xf>
    <xf numFmtId="0" fontId="8" fillId="0" borderId="34" xfId="0" applyFont="1" applyBorder="1" applyAlignment="1">
      <alignment horizontal="center" vertical="center"/>
    </xf>
    <xf numFmtId="0" fontId="9" fillId="0" borderId="15" xfId="0" applyFont="1" applyBorder="1" applyAlignment="1">
      <alignment horizontal="center" vertical="center"/>
    </xf>
    <xf numFmtId="0" fontId="17" fillId="0" borderId="48" xfId="0" applyFont="1" applyBorder="1" applyAlignment="1">
      <alignment horizontal="center" vertical="center"/>
    </xf>
    <xf numFmtId="0" fontId="17" fillId="0" borderId="28" xfId="0" applyFont="1" applyBorder="1" applyAlignment="1">
      <alignment horizontal="center" vertical="center"/>
    </xf>
    <xf numFmtId="0" fontId="17" fillId="0" borderId="33" xfId="0" applyFont="1" applyBorder="1" applyAlignment="1">
      <alignment horizontal="center" vertical="center"/>
    </xf>
    <xf numFmtId="0" fontId="17" fillId="0" borderId="0" xfId="0" applyFont="1" applyBorder="1" applyAlignment="1">
      <alignment horizontal="center" vertical="center"/>
    </xf>
    <xf numFmtId="0" fontId="9" fillId="0" borderId="4" xfId="0" applyFont="1" applyBorder="1" applyAlignment="1">
      <alignment horizontal="center" vertical="center"/>
    </xf>
    <xf numFmtId="0" fontId="9" fillId="0" borderId="47" xfId="0" applyFont="1" applyBorder="1" applyAlignment="1">
      <alignment horizontal="center" vertical="center"/>
    </xf>
    <xf numFmtId="0" fontId="9" fillId="0" borderId="12" xfId="0" applyFont="1" applyFill="1" applyBorder="1" applyAlignment="1">
      <alignment horizontal="center" vertical="center"/>
    </xf>
    <xf numFmtId="0" fontId="9" fillId="0" borderId="13" xfId="0" applyFont="1" applyFill="1" applyBorder="1" applyAlignment="1">
      <alignment horizontal="center" vertical="center"/>
    </xf>
    <xf numFmtId="0" fontId="6" fillId="0" borderId="0" xfId="0" applyFont="1" applyBorder="1" applyAlignment="1">
      <alignment horizontal="left" vertical="center"/>
    </xf>
    <xf numFmtId="0" fontId="10" fillId="0" borderId="24" xfId="0" applyFont="1" applyBorder="1" applyAlignment="1">
      <alignment horizontal="center" vertical="center"/>
    </xf>
    <xf numFmtId="0" fontId="8" fillId="0" borderId="20" xfId="0" applyFont="1" applyBorder="1" applyAlignment="1">
      <alignment horizontal="center" vertical="center"/>
    </xf>
    <xf numFmtId="0" fontId="8" fillId="0" borderId="25" xfId="0" applyFont="1" applyBorder="1" applyAlignment="1">
      <alignment horizontal="center" vertical="center"/>
    </xf>
    <xf numFmtId="0" fontId="9" fillId="0" borderId="33"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29" xfId="0" applyFont="1" applyFill="1" applyBorder="1" applyAlignment="1">
      <alignment horizontal="center" vertical="center"/>
    </xf>
    <xf numFmtId="0" fontId="16" fillId="0" borderId="0" xfId="0" applyFont="1" applyAlignment="1">
      <alignment horizontal="left"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9" fillId="0" borderId="2" xfId="0" applyFont="1" applyFill="1" applyBorder="1" applyAlignment="1">
      <alignment horizontal="center" vertical="center"/>
    </xf>
    <xf numFmtId="0" fontId="9" fillId="0" borderId="15"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18"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46" xfId="0" applyFont="1" applyBorder="1" applyAlignment="1">
      <alignment horizontal="center" vertical="center"/>
    </xf>
    <xf numFmtId="0" fontId="9" fillId="0" borderId="11" xfId="0" applyFont="1" applyFill="1" applyBorder="1" applyAlignment="1">
      <alignment horizontal="center" vertical="center"/>
    </xf>
    <xf numFmtId="0" fontId="18" fillId="0" borderId="8" xfId="0" applyFont="1" applyBorder="1" applyAlignment="1">
      <alignment horizontal="left" vertical="center" wrapText="1"/>
    </xf>
    <xf numFmtId="0" fontId="18" fillId="0" borderId="9" xfId="0" applyFont="1" applyBorder="1" applyAlignment="1">
      <alignment horizontal="left" vertical="center" wrapText="1"/>
    </xf>
    <xf numFmtId="0" fontId="18" fillId="0" borderId="32" xfId="0" applyFont="1" applyBorder="1" applyAlignment="1">
      <alignment horizontal="left" vertical="center" wrapText="1"/>
    </xf>
    <xf numFmtId="0" fontId="18" fillId="0" borderId="26" xfId="0" applyFont="1" applyBorder="1" applyAlignment="1">
      <alignment horizontal="left" vertical="center" wrapText="1"/>
    </xf>
    <xf numFmtId="0" fontId="18" fillId="0" borderId="21" xfId="0" applyFont="1" applyBorder="1" applyAlignment="1">
      <alignment horizontal="left" vertical="center" wrapText="1"/>
    </xf>
    <xf numFmtId="0" fontId="18" fillId="0" borderId="23" xfId="0" applyFont="1" applyBorder="1" applyAlignment="1">
      <alignment horizontal="left" vertical="center" wrapText="1"/>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11"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17" xfId="0" applyFont="1" applyBorder="1" applyAlignment="1">
      <alignment horizontal="center" vertical="center" wrapText="1"/>
    </xf>
    <xf numFmtId="0" fontId="10" fillId="5" borderId="17"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4"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cellXfs>
  <cellStyles count="5">
    <cellStyle name="Normal" xfId="0" builtinId="0"/>
    <cellStyle name="Normal 2" xfId="1" xr:uid="{00000000-0005-0000-0000-000001000000}"/>
    <cellStyle name="Normal 2 2" xfId="3" xr:uid="{00000000-0005-0000-0000-000002000000}"/>
    <cellStyle name="Normal 2 2 2" xfId="4" xr:uid="{00000000-0005-0000-0000-000003000000}"/>
    <cellStyle name="Normal 3" xfId="2" xr:uid="{00000000-0005-0000-0000-000004000000}"/>
  </cellStyles>
  <dxfs count="30">
    <dxf>
      <fill>
        <patternFill>
          <bgColor rgb="FFFFC0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00B050"/>
        </patternFill>
      </fill>
    </dxf>
    <dxf>
      <fill>
        <patternFill>
          <bgColor rgb="FFC00000"/>
        </patternFill>
      </fill>
    </dxf>
    <dxf>
      <fill>
        <patternFill>
          <bgColor rgb="FFFF0000"/>
        </patternFill>
      </fill>
    </dxf>
    <dxf>
      <font>
        <color rgb="FF006100"/>
      </font>
      <fill>
        <patternFill>
          <bgColor rgb="FFC6EFCE"/>
        </patternFill>
      </fill>
    </dxf>
    <dxf>
      <fill>
        <patternFill>
          <bgColor rgb="FFFFC000"/>
        </patternFill>
      </fill>
    </dxf>
    <dxf>
      <fill>
        <patternFill>
          <bgColor rgb="FF00B050"/>
        </patternFill>
      </fill>
    </dxf>
    <dxf>
      <fill>
        <patternFill>
          <bgColor rgb="FFC00000"/>
        </patternFill>
      </fill>
    </dxf>
    <dxf>
      <fill>
        <patternFill>
          <bgColor rgb="FFFF0000"/>
        </patternFill>
      </fill>
    </dxf>
    <dxf>
      <font>
        <color rgb="FF006100"/>
      </font>
      <fill>
        <patternFill>
          <bgColor rgb="FFC6EFCE"/>
        </patternFill>
      </fill>
    </dxf>
    <dxf>
      <fill>
        <patternFill>
          <bgColor rgb="FFFFC0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00B050"/>
        </patternFill>
      </fill>
    </dxf>
    <dxf>
      <fill>
        <patternFill>
          <bgColor rgb="FFC00000"/>
        </patternFill>
      </fill>
    </dxf>
    <dxf>
      <fill>
        <patternFill>
          <bgColor rgb="FFFF0000"/>
        </patternFill>
      </fill>
    </dxf>
  </dxfs>
  <tableStyles count="0" defaultTableStyle="TableStyleMedium9"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B2:E32"/>
  <sheetViews>
    <sheetView tabSelected="1" zoomScaleNormal="100" workbookViewId="0">
      <selection activeCell="C9" sqref="C9"/>
    </sheetView>
  </sheetViews>
  <sheetFormatPr baseColWidth="10" defaultRowHeight="12.75" x14ac:dyDescent="0.2"/>
  <cols>
    <col min="1" max="1" width="2.42578125" customWidth="1"/>
    <col min="2" max="2" width="17.5703125" customWidth="1"/>
    <col min="3" max="3" width="20.85546875" customWidth="1"/>
    <col min="5" max="5" width="70.42578125" customWidth="1"/>
    <col min="6" max="6" width="2.42578125" customWidth="1"/>
  </cols>
  <sheetData>
    <row r="2" spans="2:5" ht="20.25" x14ac:dyDescent="0.2">
      <c r="B2" s="118" t="s">
        <v>134</v>
      </c>
      <c r="C2" s="119"/>
      <c r="D2" s="119"/>
      <c r="E2" s="120"/>
    </row>
    <row r="3" spans="2:5" ht="20.25" x14ac:dyDescent="0.2">
      <c r="B3" s="124" t="s">
        <v>146</v>
      </c>
      <c r="C3" s="125"/>
      <c r="D3" s="125"/>
      <c r="E3" s="126"/>
    </row>
    <row r="5" spans="2:5" ht="18" x14ac:dyDescent="0.2">
      <c r="B5" s="117" t="s">
        <v>54</v>
      </c>
      <c r="C5" s="117"/>
      <c r="D5" s="117"/>
      <c r="E5" s="117"/>
    </row>
    <row r="6" spans="2:5" x14ac:dyDescent="0.2">
      <c r="B6" s="58"/>
    </row>
    <row r="7" spans="2:5" x14ac:dyDescent="0.2">
      <c r="B7" s="60" t="s">
        <v>49</v>
      </c>
      <c r="C7" s="60" t="s">
        <v>50</v>
      </c>
      <c r="D7" s="60" t="s">
        <v>51</v>
      </c>
      <c r="E7" s="60" t="s">
        <v>53</v>
      </c>
    </row>
    <row r="8" spans="2:5" ht="25.5" x14ac:dyDescent="0.2">
      <c r="B8" s="61" t="s">
        <v>128</v>
      </c>
      <c r="C8" s="61" t="s">
        <v>129</v>
      </c>
      <c r="D8" s="62">
        <v>1</v>
      </c>
      <c r="E8" s="61" t="s">
        <v>148</v>
      </c>
    </row>
    <row r="9" spans="2:5" x14ac:dyDescent="0.2">
      <c r="B9" s="77" t="s">
        <v>130</v>
      </c>
      <c r="C9" s="61" t="s">
        <v>131</v>
      </c>
      <c r="D9" s="62">
        <v>2</v>
      </c>
      <c r="E9" s="61" t="s">
        <v>147</v>
      </c>
    </row>
    <row r="10" spans="2:5" x14ac:dyDescent="0.2">
      <c r="B10" s="77" t="s">
        <v>132</v>
      </c>
      <c r="C10" s="77" t="s">
        <v>133</v>
      </c>
      <c r="D10" s="62">
        <v>1</v>
      </c>
      <c r="E10" s="77" t="s">
        <v>156</v>
      </c>
    </row>
    <row r="11" spans="2:5" x14ac:dyDescent="0.2">
      <c r="B11" s="77"/>
      <c r="C11" s="77"/>
      <c r="D11" s="62"/>
      <c r="E11" s="77"/>
    </row>
    <row r="12" spans="2:5" x14ac:dyDescent="0.2">
      <c r="B12" s="77"/>
      <c r="C12" s="77"/>
      <c r="D12" s="62"/>
      <c r="E12" s="77"/>
    </row>
    <row r="13" spans="2:5" x14ac:dyDescent="0.2">
      <c r="B13" s="77"/>
      <c r="C13" s="77"/>
      <c r="D13" s="62"/>
      <c r="E13" s="77"/>
    </row>
    <row r="14" spans="2:5" x14ac:dyDescent="0.2">
      <c r="B14" s="61"/>
      <c r="C14" s="61"/>
      <c r="D14" s="62"/>
      <c r="E14" s="61"/>
    </row>
    <row r="15" spans="2:5" x14ac:dyDescent="0.2">
      <c r="B15" s="63"/>
      <c r="C15" s="63"/>
      <c r="D15" s="64"/>
      <c r="E15" s="63"/>
    </row>
    <row r="16" spans="2:5" x14ac:dyDescent="0.2">
      <c r="B16" s="58" t="s">
        <v>52</v>
      </c>
    </row>
    <row r="17" spans="2:5" ht="14.1" customHeight="1" x14ac:dyDescent="0.2">
      <c r="B17" s="85" t="s">
        <v>62</v>
      </c>
      <c r="C17" s="86"/>
      <c r="D17" s="86"/>
      <c r="E17" s="87"/>
    </row>
    <row r="18" spans="2:5" x14ac:dyDescent="0.2">
      <c r="B18" s="121" t="s">
        <v>161</v>
      </c>
      <c r="C18" s="122"/>
      <c r="D18" s="122"/>
      <c r="E18" s="123"/>
    </row>
    <row r="19" spans="2:5" x14ac:dyDescent="0.2">
      <c r="B19" s="111" t="s">
        <v>149</v>
      </c>
      <c r="C19" s="112"/>
      <c r="D19" s="112"/>
      <c r="E19" s="113"/>
    </row>
    <row r="20" spans="2:5" x14ac:dyDescent="0.2">
      <c r="B20" s="111" t="s">
        <v>150</v>
      </c>
      <c r="C20" s="112"/>
      <c r="D20" s="112"/>
      <c r="E20" s="113"/>
    </row>
    <row r="21" spans="2:5" x14ac:dyDescent="0.2">
      <c r="B21" s="111" t="s">
        <v>151</v>
      </c>
      <c r="C21" s="112"/>
      <c r="D21" s="112"/>
      <c r="E21" s="113"/>
    </row>
    <row r="22" spans="2:5" x14ac:dyDescent="0.2">
      <c r="B22" s="111" t="s">
        <v>152</v>
      </c>
      <c r="C22" s="112"/>
      <c r="D22" s="112"/>
      <c r="E22" s="113"/>
    </row>
    <row r="23" spans="2:5" x14ac:dyDescent="0.2">
      <c r="B23" s="111" t="s">
        <v>153</v>
      </c>
      <c r="C23" s="112"/>
      <c r="D23" s="112"/>
      <c r="E23" s="113"/>
    </row>
    <row r="24" spans="2:5" x14ac:dyDescent="0.2">
      <c r="B24" s="111" t="s">
        <v>154</v>
      </c>
      <c r="C24" s="112"/>
      <c r="D24" s="112"/>
      <c r="E24" s="113"/>
    </row>
    <row r="25" spans="2:5" x14ac:dyDescent="0.2">
      <c r="B25" s="111" t="s">
        <v>155</v>
      </c>
      <c r="C25" s="112"/>
      <c r="D25" s="112"/>
      <c r="E25" s="113"/>
    </row>
    <row r="26" spans="2:5" x14ac:dyDescent="0.2">
      <c r="B26" s="111"/>
      <c r="C26" s="112"/>
      <c r="D26" s="112"/>
      <c r="E26" s="113"/>
    </row>
    <row r="27" spans="2:5" x14ac:dyDescent="0.2">
      <c r="B27" s="111"/>
      <c r="C27" s="112"/>
      <c r="D27" s="112"/>
      <c r="E27" s="113"/>
    </row>
    <row r="28" spans="2:5" x14ac:dyDescent="0.2">
      <c r="B28" s="111"/>
      <c r="C28" s="112"/>
      <c r="D28" s="112"/>
      <c r="E28" s="113"/>
    </row>
    <row r="29" spans="2:5" x14ac:dyDescent="0.2">
      <c r="B29" s="111"/>
      <c r="C29" s="112"/>
      <c r="D29" s="112"/>
      <c r="E29" s="113"/>
    </row>
    <row r="30" spans="2:5" x14ac:dyDescent="0.2">
      <c r="B30" s="111"/>
      <c r="C30" s="112"/>
      <c r="D30" s="112"/>
      <c r="E30" s="113"/>
    </row>
    <row r="31" spans="2:5" x14ac:dyDescent="0.2">
      <c r="B31" s="114"/>
      <c r="C31" s="115"/>
      <c r="D31" s="115"/>
      <c r="E31" s="116"/>
    </row>
    <row r="32" spans="2:5" x14ac:dyDescent="0.2">
      <c r="B32" s="59"/>
      <c r="C32" s="59"/>
      <c r="D32" s="59"/>
      <c r="E32" s="59"/>
    </row>
  </sheetData>
  <mergeCells count="17">
    <mergeCell ref="B2:E2"/>
    <mergeCell ref="B19:E19"/>
    <mergeCell ref="B18:E18"/>
    <mergeCell ref="B20:E20"/>
    <mergeCell ref="B21:E21"/>
    <mergeCell ref="B3:E3"/>
    <mergeCell ref="B29:E29"/>
    <mergeCell ref="B30:E30"/>
    <mergeCell ref="B31:E31"/>
    <mergeCell ref="B5:E5"/>
    <mergeCell ref="B22:E22"/>
    <mergeCell ref="B23:E23"/>
    <mergeCell ref="B24:E24"/>
    <mergeCell ref="B25:E25"/>
    <mergeCell ref="B26:E26"/>
    <mergeCell ref="B27:E27"/>
    <mergeCell ref="B28:E28"/>
  </mergeCells>
  <pageMargins left="0.51181102362204722" right="0.51181102362204722" top="0.74803149606299213" bottom="0.74803149606299213" header="0" footer="0"/>
  <pageSetup paperSize="9" scale="78" fitToHeight="0" orientation="portrait" r:id="rId1"/>
  <headerFooter>
    <oddFooter>&amp;L&amp;9Document Unique / &amp;"Arial,Gras"&amp;10Collectivité&amp;C&amp;"Arial,Gras"Mois Année / &amp;"Arial,Normal"Version X&amp;R&amp;9Page&amp;"Arial,Gras"&amp;P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pageSetUpPr fitToPage="1"/>
  </sheetPr>
  <dimension ref="B1:E33"/>
  <sheetViews>
    <sheetView topLeftCell="A13" zoomScaleNormal="100" workbookViewId="0">
      <selection activeCell="B4" sqref="B4:E4"/>
    </sheetView>
  </sheetViews>
  <sheetFormatPr baseColWidth="10" defaultColWidth="11.5703125" defaultRowHeight="12.75" x14ac:dyDescent="0.2"/>
  <cols>
    <col min="1" max="1" width="5.5703125" style="65" customWidth="1"/>
    <col min="2" max="2" width="25.5703125" style="65" customWidth="1"/>
    <col min="3" max="3" width="68.5703125" style="65" customWidth="1"/>
    <col min="4" max="4" width="11.5703125" style="65"/>
    <col min="5" max="5" width="5.5703125" style="65" customWidth="1"/>
    <col min="6" max="16384" width="11.5703125" style="65"/>
  </cols>
  <sheetData>
    <row r="1" spans="2:5" ht="18" x14ac:dyDescent="0.2">
      <c r="B1" s="117" t="s">
        <v>55</v>
      </c>
      <c r="C1" s="117"/>
      <c r="D1" s="117"/>
      <c r="E1" s="117"/>
    </row>
    <row r="3" spans="2:5" s="9" customFormat="1" ht="18" customHeight="1" x14ac:dyDescent="0.25">
      <c r="B3" s="128" t="s">
        <v>22</v>
      </c>
      <c r="C3" s="128"/>
      <c r="D3" s="128"/>
      <c r="E3" s="128"/>
    </row>
    <row r="4" spans="2:5" s="8" customFormat="1" ht="42" customHeight="1" x14ac:dyDescent="0.2">
      <c r="B4" s="129" t="s">
        <v>56</v>
      </c>
      <c r="C4" s="129"/>
      <c r="D4" s="129"/>
      <c r="E4" s="129"/>
    </row>
    <row r="5" spans="2:5" s="8" customFormat="1" ht="60" customHeight="1" x14ac:dyDescent="0.2">
      <c r="B5" s="129" t="s">
        <v>57</v>
      </c>
      <c r="C5" s="129"/>
      <c r="D5" s="129"/>
      <c r="E5" s="129"/>
    </row>
    <row r="6" spans="2:5" s="8" customFormat="1" ht="44.25" customHeight="1" x14ac:dyDescent="0.2">
      <c r="B6" s="129" t="s">
        <v>110</v>
      </c>
      <c r="C6" s="129"/>
      <c r="D6" s="129"/>
      <c r="E6" s="129"/>
    </row>
    <row r="7" spans="2:5" s="8" customFormat="1" ht="25.5" customHeight="1" x14ac:dyDescent="0.25">
      <c r="B7" s="130" t="s">
        <v>58</v>
      </c>
      <c r="C7" s="130"/>
      <c r="D7" s="130"/>
      <c r="E7" s="130"/>
    </row>
    <row r="8" spans="2:5" s="8" customFormat="1" ht="67.5" customHeight="1" x14ac:dyDescent="0.2">
      <c r="B8" s="129" t="s">
        <v>111</v>
      </c>
      <c r="C8" s="129"/>
      <c r="D8" s="129"/>
      <c r="E8" s="129"/>
    </row>
    <row r="9" spans="2:5" s="8" customFormat="1" ht="59.25" customHeight="1" x14ac:dyDescent="0.2">
      <c r="B9" s="129" t="s">
        <v>59</v>
      </c>
      <c r="C9" s="129"/>
      <c r="D9" s="129"/>
      <c r="E9" s="129"/>
    </row>
    <row r="10" spans="2:5" s="8" customFormat="1" ht="25.5" customHeight="1" x14ac:dyDescent="0.25">
      <c r="B10" s="130" t="s">
        <v>112</v>
      </c>
      <c r="C10" s="130"/>
      <c r="D10" s="130"/>
      <c r="E10" s="130"/>
    </row>
    <row r="11" spans="2:5" ht="29.25" customHeight="1" x14ac:dyDescent="0.2"/>
    <row r="12" spans="2:5" ht="18" customHeight="1" x14ac:dyDescent="0.2">
      <c r="B12" s="131" t="s">
        <v>15</v>
      </c>
      <c r="C12" s="131"/>
      <c r="D12" s="131"/>
    </row>
    <row r="13" spans="2:5" ht="15" x14ac:dyDescent="0.25">
      <c r="B13" s="66" t="s">
        <v>3</v>
      </c>
      <c r="C13" s="67" t="s">
        <v>4</v>
      </c>
      <c r="D13" s="68" t="s">
        <v>2</v>
      </c>
    </row>
    <row r="14" spans="2:5" ht="14.25" x14ac:dyDescent="0.2">
      <c r="B14" s="69" t="s">
        <v>75</v>
      </c>
      <c r="C14" s="70" t="s">
        <v>77</v>
      </c>
      <c r="D14" s="71">
        <v>1</v>
      </c>
    </row>
    <row r="15" spans="2:5" ht="14.25" x14ac:dyDescent="0.2">
      <c r="B15" s="69" t="s">
        <v>16</v>
      </c>
      <c r="C15" s="70" t="s">
        <v>76</v>
      </c>
      <c r="D15" s="71">
        <v>2</v>
      </c>
    </row>
    <row r="16" spans="2:5" ht="14.25" x14ac:dyDescent="0.2">
      <c r="B16" s="69" t="s">
        <v>17</v>
      </c>
      <c r="C16" s="70" t="s">
        <v>63</v>
      </c>
      <c r="D16" s="71">
        <v>5</v>
      </c>
    </row>
    <row r="17" spans="2:4" ht="14.25" x14ac:dyDescent="0.2">
      <c r="B17" s="72" t="s">
        <v>18</v>
      </c>
      <c r="C17" s="70" t="s">
        <v>64</v>
      </c>
      <c r="D17" s="71">
        <v>20</v>
      </c>
    </row>
    <row r="18" spans="2:4" ht="14.25" customHeight="1" x14ac:dyDescent="0.2">
      <c r="B18" s="72" t="s">
        <v>24</v>
      </c>
      <c r="C18" s="70" t="s">
        <v>65</v>
      </c>
      <c r="D18" s="71">
        <v>50</v>
      </c>
    </row>
    <row r="20" spans="2:4" ht="17.25" customHeight="1" x14ac:dyDescent="0.2">
      <c r="B20" s="127" t="s">
        <v>13</v>
      </c>
      <c r="C20" s="127"/>
      <c r="D20" s="127"/>
    </row>
    <row r="21" spans="2:4" ht="15" x14ac:dyDescent="0.25">
      <c r="B21" s="66" t="s">
        <v>3</v>
      </c>
      <c r="C21" s="67" t="s">
        <v>4</v>
      </c>
      <c r="D21" s="68" t="s">
        <v>2</v>
      </c>
    </row>
    <row r="22" spans="2:4" ht="14.25" x14ac:dyDescent="0.2">
      <c r="B22" s="69" t="s">
        <v>67</v>
      </c>
      <c r="C22" s="70" t="s">
        <v>68</v>
      </c>
      <c r="D22" s="71">
        <v>1</v>
      </c>
    </row>
    <row r="23" spans="2:4" ht="14.25" x14ac:dyDescent="0.2">
      <c r="B23" s="69" t="s">
        <v>66</v>
      </c>
      <c r="C23" s="70" t="s">
        <v>71</v>
      </c>
      <c r="D23" s="71">
        <v>2</v>
      </c>
    </row>
    <row r="24" spans="2:4" ht="14.25" x14ac:dyDescent="0.2">
      <c r="B24" s="69" t="s">
        <v>69</v>
      </c>
      <c r="C24" s="70" t="s">
        <v>70</v>
      </c>
      <c r="D24" s="71">
        <v>5</v>
      </c>
    </row>
    <row r="25" spans="2:4" ht="14.25" x14ac:dyDescent="0.2">
      <c r="B25" s="69" t="s">
        <v>72</v>
      </c>
      <c r="C25" s="73" t="s">
        <v>73</v>
      </c>
      <c r="D25" s="71">
        <v>8</v>
      </c>
    </row>
    <row r="26" spans="2:4" ht="14.25" x14ac:dyDescent="0.2">
      <c r="B26" s="69" t="s">
        <v>1</v>
      </c>
      <c r="C26" s="73" t="s">
        <v>74</v>
      </c>
      <c r="D26" s="71">
        <v>12</v>
      </c>
    </row>
    <row r="28" spans="2:4" ht="17.25" customHeight="1" x14ac:dyDescent="0.2">
      <c r="B28" s="127" t="s">
        <v>12</v>
      </c>
      <c r="C28" s="127"/>
      <c r="D28" s="127"/>
    </row>
    <row r="29" spans="2:4" ht="15" x14ac:dyDescent="0.25">
      <c r="B29" s="74" t="s">
        <v>3</v>
      </c>
      <c r="C29" s="67" t="s">
        <v>4</v>
      </c>
      <c r="D29" s="68" t="s">
        <v>2</v>
      </c>
    </row>
    <row r="30" spans="2:4" ht="14.25" x14ac:dyDescent="0.2">
      <c r="B30" s="69" t="s">
        <v>78</v>
      </c>
      <c r="C30" s="70" t="s">
        <v>120</v>
      </c>
      <c r="D30" s="71">
        <v>1</v>
      </c>
    </row>
    <row r="31" spans="2:4" ht="14.25" x14ac:dyDescent="0.2">
      <c r="B31" s="69" t="s">
        <v>0</v>
      </c>
      <c r="C31" s="75" t="s">
        <v>121</v>
      </c>
      <c r="D31" s="71">
        <v>2</v>
      </c>
    </row>
    <row r="32" spans="2:4" ht="28.5" x14ac:dyDescent="0.2">
      <c r="B32" s="69" t="s">
        <v>79</v>
      </c>
      <c r="C32" s="75" t="s">
        <v>119</v>
      </c>
      <c r="D32" s="71">
        <v>10</v>
      </c>
    </row>
    <row r="33" spans="2:4" ht="14.25" x14ac:dyDescent="0.2">
      <c r="B33" s="69" t="s">
        <v>82</v>
      </c>
      <c r="C33" s="76" t="s">
        <v>83</v>
      </c>
      <c r="D33" s="71">
        <v>40</v>
      </c>
    </row>
  </sheetData>
  <mergeCells count="12">
    <mergeCell ref="B28:D28"/>
    <mergeCell ref="B1:E1"/>
    <mergeCell ref="B3:E3"/>
    <mergeCell ref="B4:E4"/>
    <mergeCell ref="B5:E5"/>
    <mergeCell ref="B6:E6"/>
    <mergeCell ref="B7:E7"/>
    <mergeCell ref="B8:E8"/>
    <mergeCell ref="B9:E9"/>
    <mergeCell ref="B10:E10"/>
    <mergeCell ref="B12:D12"/>
    <mergeCell ref="B20:D20"/>
  </mergeCells>
  <pageMargins left="0.51181102362204722" right="0.51181102362204722" top="0.74803149606299213" bottom="0.74803149606299213" header="0" footer="0"/>
  <pageSetup paperSize="9" scale="80" fitToHeight="0" orientation="portrait" r:id="rId1"/>
  <headerFooter>
    <oddFooter>&amp;L&amp;9Document Unique / &amp;"Arial,Gras"&amp;10Collectivité&amp;C&amp;"Arial,Gras"Mois Année / &amp;"Arial,Normal"Version X&amp;R&amp;9Page&amp;"Arial,Gras"&amp;P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9">
    <pageSetUpPr fitToPage="1"/>
  </sheetPr>
  <dimension ref="B1:X63"/>
  <sheetViews>
    <sheetView zoomScale="55" zoomScaleNormal="55" zoomScalePageLayoutView="70" workbookViewId="0">
      <selection activeCell="Q23" sqref="Q23"/>
    </sheetView>
  </sheetViews>
  <sheetFormatPr baseColWidth="10" defaultColWidth="11.42578125" defaultRowHeight="15" x14ac:dyDescent="0.2"/>
  <cols>
    <col min="1" max="1" width="2.42578125" style="7" customWidth="1"/>
    <col min="2" max="2" width="17.42578125" style="7" customWidth="1"/>
    <col min="3" max="3" width="27.42578125" style="7" bestFit="1" customWidth="1"/>
    <col min="4" max="4" width="4.140625" style="7" customWidth="1"/>
    <col min="5" max="24" width="8.140625" style="7" customWidth="1"/>
    <col min="25" max="25" width="2.5703125" style="7" customWidth="1"/>
    <col min="26" max="26" width="5.140625" style="7" bestFit="1" customWidth="1"/>
    <col min="27" max="27" width="11.5703125" style="7" bestFit="1" customWidth="1"/>
    <col min="28" max="28" width="9.5703125" style="7" bestFit="1" customWidth="1"/>
    <col min="29" max="16384" width="11.42578125" style="7"/>
  </cols>
  <sheetData>
    <row r="1" spans="2:24" ht="29.1" customHeight="1" x14ac:dyDescent="0.2">
      <c r="B1" s="162" t="s">
        <v>88</v>
      </c>
      <c r="C1" s="162"/>
      <c r="D1" s="162"/>
      <c r="E1" s="162"/>
      <c r="F1" s="162"/>
      <c r="G1" s="162"/>
      <c r="H1" s="162"/>
      <c r="I1" s="162"/>
      <c r="J1" s="162"/>
      <c r="K1" s="162"/>
      <c r="L1" s="162"/>
      <c r="M1" s="162"/>
      <c r="N1" s="162"/>
      <c r="O1" s="162"/>
      <c r="P1" s="162"/>
      <c r="Q1" s="162"/>
      <c r="R1" s="162"/>
      <c r="S1" s="162"/>
      <c r="T1" s="162"/>
      <c r="U1" s="162"/>
      <c r="V1" s="162"/>
      <c r="W1" s="162"/>
      <c r="X1" s="162"/>
    </row>
    <row r="2" spans="2:24" ht="15.6" customHeight="1" x14ac:dyDescent="0.45">
      <c r="B2" s="32"/>
      <c r="C2" s="81"/>
      <c r="D2" s="81"/>
      <c r="E2" s="81"/>
      <c r="F2" s="81"/>
      <c r="G2" s="32"/>
      <c r="H2" s="32"/>
      <c r="I2" s="32"/>
      <c r="J2" s="32"/>
      <c r="K2" s="32"/>
      <c r="L2" s="32"/>
      <c r="M2" s="32"/>
      <c r="N2" s="32"/>
      <c r="O2" s="32"/>
      <c r="P2" s="32"/>
      <c r="Q2" s="32"/>
      <c r="R2" s="32"/>
      <c r="S2" s="32"/>
      <c r="T2" s="32"/>
      <c r="U2" s="32"/>
      <c r="V2" s="32"/>
      <c r="W2" s="32"/>
      <c r="X2" s="32"/>
    </row>
    <row r="3" spans="2:24" ht="21" x14ac:dyDescent="0.2">
      <c r="B3" s="169" t="s">
        <v>113</v>
      </c>
      <c r="C3" s="169"/>
      <c r="D3" s="169"/>
      <c r="E3" s="169"/>
      <c r="F3" s="169"/>
      <c r="G3" s="169"/>
      <c r="H3" s="169"/>
      <c r="I3" s="169"/>
      <c r="J3" s="169"/>
      <c r="K3" s="169"/>
      <c r="L3" s="169"/>
      <c r="M3" s="169"/>
      <c r="N3" s="169"/>
      <c r="O3" s="169"/>
      <c r="P3" s="169"/>
      <c r="Q3" s="169"/>
      <c r="R3" s="169"/>
      <c r="S3" s="169"/>
      <c r="T3" s="169"/>
      <c r="U3" s="169"/>
      <c r="V3" s="169"/>
      <c r="W3" s="169"/>
      <c r="X3" s="169"/>
    </row>
    <row r="4" spans="2:24" ht="28.5" x14ac:dyDescent="0.45">
      <c r="B4" s="32"/>
      <c r="C4" s="134" t="s">
        <v>89</v>
      </c>
      <c r="D4" s="134"/>
      <c r="E4" s="134"/>
      <c r="F4" s="134"/>
      <c r="G4" s="134"/>
      <c r="H4" s="134"/>
      <c r="I4" s="134"/>
      <c r="J4" s="134"/>
      <c r="K4" s="134"/>
      <c r="L4" s="134"/>
      <c r="M4" s="134"/>
      <c r="N4" s="134"/>
      <c r="O4" s="134"/>
      <c r="P4" s="134"/>
      <c r="Q4" s="134"/>
      <c r="R4" s="134"/>
      <c r="S4" s="134"/>
      <c r="T4" s="134"/>
      <c r="U4" s="134"/>
      <c r="V4" s="134"/>
      <c r="W4" s="134"/>
      <c r="X4" s="134"/>
    </row>
    <row r="5" spans="2:24" ht="12" customHeight="1" thickBot="1" x14ac:dyDescent="0.5">
      <c r="B5" s="32"/>
      <c r="C5" s="32"/>
      <c r="D5" s="32"/>
      <c r="E5" s="32"/>
      <c r="F5" s="32"/>
      <c r="G5" s="32"/>
      <c r="H5" s="32"/>
      <c r="I5" s="32"/>
      <c r="J5" s="32"/>
      <c r="K5" s="32"/>
      <c r="L5" s="32"/>
      <c r="M5" s="32"/>
      <c r="N5" s="32"/>
      <c r="O5" s="32"/>
      <c r="P5" s="32"/>
      <c r="Q5" s="32"/>
      <c r="R5" s="32"/>
      <c r="S5" s="32"/>
      <c r="T5" s="32"/>
      <c r="U5" s="32"/>
      <c r="V5" s="33"/>
      <c r="W5" s="33"/>
      <c r="X5" s="33"/>
    </row>
    <row r="6" spans="2:24" ht="23.25" x14ac:dyDescent="0.25">
      <c r="B6" s="133"/>
      <c r="C6" s="133"/>
      <c r="D6" s="33"/>
      <c r="E6" s="163" t="s">
        <v>85</v>
      </c>
      <c r="F6" s="164"/>
      <c r="G6" s="164"/>
      <c r="H6" s="164"/>
      <c r="I6" s="164"/>
      <c r="J6" s="164"/>
      <c r="K6" s="164"/>
      <c r="L6" s="164"/>
      <c r="M6" s="164"/>
      <c r="N6" s="164"/>
      <c r="O6" s="164"/>
      <c r="P6" s="164"/>
      <c r="Q6" s="164"/>
      <c r="R6" s="164"/>
      <c r="S6" s="164"/>
      <c r="T6" s="164"/>
      <c r="U6" s="164"/>
      <c r="V6" s="164"/>
      <c r="W6" s="164"/>
      <c r="X6" s="165"/>
    </row>
    <row r="7" spans="2:24" s="10" customFormat="1" ht="22.7" customHeight="1" x14ac:dyDescent="0.2">
      <c r="B7" s="133"/>
      <c r="C7" s="133"/>
      <c r="D7" s="34"/>
      <c r="E7" s="166" t="s">
        <v>67</v>
      </c>
      <c r="F7" s="167"/>
      <c r="G7" s="167"/>
      <c r="H7" s="168"/>
      <c r="I7" s="166" t="s">
        <v>66</v>
      </c>
      <c r="J7" s="167"/>
      <c r="K7" s="167"/>
      <c r="L7" s="168"/>
      <c r="M7" s="166" t="s">
        <v>69</v>
      </c>
      <c r="N7" s="167"/>
      <c r="O7" s="167"/>
      <c r="P7" s="168"/>
      <c r="Q7" s="166" t="s">
        <v>72</v>
      </c>
      <c r="R7" s="167"/>
      <c r="S7" s="167"/>
      <c r="T7" s="168"/>
      <c r="U7" s="166" t="s">
        <v>1</v>
      </c>
      <c r="V7" s="167"/>
      <c r="W7" s="167"/>
      <c r="X7" s="168"/>
    </row>
    <row r="8" spans="2:24" ht="22.7" customHeight="1" thickBot="1" x14ac:dyDescent="0.25">
      <c r="B8" s="38"/>
      <c r="C8" s="38"/>
      <c r="D8" s="39"/>
      <c r="E8" s="147">
        <v>1</v>
      </c>
      <c r="F8" s="148"/>
      <c r="G8" s="148"/>
      <c r="H8" s="149"/>
      <c r="I8" s="147">
        <v>2</v>
      </c>
      <c r="J8" s="148"/>
      <c r="K8" s="148"/>
      <c r="L8" s="149"/>
      <c r="M8" s="147">
        <v>5</v>
      </c>
      <c r="N8" s="148"/>
      <c r="O8" s="148"/>
      <c r="P8" s="149"/>
      <c r="Q8" s="147">
        <v>8</v>
      </c>
      <c r="R8" s="148"/>
      <c r="S8" s="148"/>
      <c r="T8" s="149"/>
      <c r="U8" s="147">
        <v>12</v>
      </c>
      <c r="V8" s="148"/>
      <c r="W8" s="148"/>
      <c r="X8" s="149"/>
    </row>
    <row r="9" spans="2:24" ht="22.7" customHeight="1" x14ac:dyDescent="0.2">
      <c r="B9" s="150" t="s">
        <v>86</v>
      </c>
      <c r="C9" s="40" t="s">
        <v>24</v>
      </c>
      <c r="D9" s="41">
        <v>50</v>
      </c>
      <c r="E9" s="42">
        <f>H9/$E$15</f>
        <v>1.25</v>
      </c>
      <c r="F9" s="43">
        <f>H9/$F$15</f>
        <v>5</v>
      </c>
      <c r="G9" s="43">
        <f>H9/$G$15</f>
        <v>25</v>
      </c>
      <c r="H9" s="44">
        <f>D9*$E$8</f>
        <v>50</v>
      </c>
      <c r="I9" s="42">
        <f>L9/$I$15</f>
        <v>2.5</v>
      </c>
      <c r="J9" s="43">
        <f>L9/$J$15</f>
        <v>10</v>
      </c>
      <c r="K9" s="43">
        <f>L9/$K$15</f>
        <v>50</v>
      </c>
      <c r="L9" s="44">
        <f>D9*$I$8</f>
        <v>100</v>
      </c>
      <c r="M9" s="93">
        <f>P9/$M$15</f>
        <v>6.25</v>
      </c>
      <c r="N9" s="43">
        <f>P9/$N$15</f>
        <v>25</v>
      </c>
      <c r="O9" s="43">
        <f>P9/$O$15</f>
        <v>125</v>
      </c>
      <c r="P9" s="96">
        <f>D9*$M$8</f>
        <v>250</v>
      </c>
      <c r="Q9" s="42">
        <f>T9/$Q$15</f>
        <v>10</v>
      </c>
      <c r="R9" s="43">
        <f>T9/$R$15</f>
        <v>40</v>
      </c>
      <c r="S9" s="43">
        <f>T9/$S$15</f>
        <v>200</v>
      </c>
      <c r="T9" s="44">
        <f>D9*$Q$8</f>
        <v>400</v>
      </c>
      <c r="U9" s="93">
        <f>X9/$U$15</f>
        <v>15</v>
      </c>
      <c r="V9" s="43">
        <f>X9/$V$15</f>
        <v>60</v>
      </c>
      <c r="W9" s="43">
        <f>X9/$W$15</f>
        <v>300</v>
      </c>
      <c r="X9" s="44">
        <f>D9*$U$8</f>
        <v>600</v>
      </c>
    </row>
    <row r="10" spans="2:24" ht="22.7" customHeight="1" x14ac:dyDescent="0.2">
      <c r="B10" s="151"/>
      <c r="C10" s="45" t="s">
        <v>18</v>
      </c>
      <c r="D10" s="46">
        <v>20</v>
      </c>
      <c r="E10" s="47">
        <f t="shared" ref="E10:E13" si="0">H10/$E$15</f>
        <v>0.5</v>
      </c>
      <c r="F10" s="48">
        <f t="shared" ref="F10:F13" si="1">H10/$F$15</f>
        <v>2</v>
      </c>
      <c r="G10" s="48">
        <f t="shared" ref="G10:G13" si="2">H10/$G$15</f>
        <v>10</v>
      </c>
      <c r="H10" s="49">
        <f t="shared" ref="H10:H13" si="3">D10*$E$8</f>
        <v>20</v>
      </c>
      <c r="I10" s="47">
        <f t="shared" ref="I10:I13" si="4">L10/$I$15</f>
        <v>1</v>
      </c>
      <c r="J10" s="48">
        <f t="shared" ref="J10:J13" si="5">L10/$J$15</f>
        <v>4</v>
      </c>
      <c r="K10" s="48">
        <f t="shared" ref="K10:K13" si="6">L10/$K$15</f>
        <v>20</v>
      </c>
      <c r="L10" s="49">
        <f>D10*$I$8</f>
        <v>40</v>
      </c>
      <c r="M10" s="94">
        <f t="shared" ref="M10:M13" si="7">P10/$M$15</f>
        <v>2.5</v>
      </c>
      <c r="N10" s="48">
        <f t="shared" ref="N10:N13" si="8">P10/$N$15</f>
        <v>10</v>
      </c>
      <c r="O10" s="48">
        <f t="shared" ref="O10:O13" si="9">P10/$O$15</f>
        <v>50</v>
      </c>
      <c r="P10" s="97">
        <f>D10*$M$8</f>
        <v>100</v>
      </c>
      <c r="Q10" s="47">
        <f t="shared" ref="Q10:Q13" si="10">T10/$Q$15</f>
        <v>4</v>
      </c>
      <c r="R10" s="48">
        <f t="shared" ref="R10:R13" si="11">T10/$R$15</f>
        <v>16</v>
      </c>
      <c r="S10" s="48">
        <f t="shared" ref="S10:S13" si="12">T10/$S$15</f>
        <v>80</v>
      </c>
      <c r="T10" s="49">
        <f>D10*$Q$8</f>
        <v>160</v>
      </c>
      <c r="U10" s="94">
        <f t="shared" ref="U10:U13" si="13">X10/$U$15</f>
        <v>6</v>
      </c>
      <c r="V10" s="48">
        <f t="shared" ref="V10:V13" si="14">X10/$V$15</f>
        <v>24</v>
      </c>
      <c r="W10" s="48">
        <f t="shared" ref="W10:W13" si="15">X10/$W$15</f>
        <v>120</v>
      </c>
      <c r="X10" s="49">
        <f t="shared" ref="X10:X13" si="16">D10*$U$8</f>
        <v>240</v>
      </c>
    </row>
    <row r="11" spans="2:24" ht="22.7" customHeight="1" x14ac:dyDescent="0.2">
      <c r="B11" s="151"/>
      <c r="C11" s="88" t="s">
        <v>17</v>
      </c>
      <c r="D11" s="46">
        <v>5</v>
      </c>
      <c r="E11" s="47">
        <f t="shared" si="0"/>
        <v>0.125</v>
      </c>
      <c r="F11" s="48">
        <f t="shared" si="1"/>
        <v>0.5</v>
      </c>
      <c r="G11" s="48">
        <f t="shared" si="2"/>
        <v>2.5</v>
      </c>
      <c r="H11" s="49">
        <f t="shared" si="3"/>
        <v>5</v>
      </c>
      <c r="I11" s="47">
        <f t="shared" si="4"/>
        <v>0.25</v>
      </c>
      <c r="J11" s="48">
        <f t="shared" si="5"/>
        <v>1</v>
      </c>
      <c r="K11" s="48">
        <f t="shared" si="6"/>
        <v>5</v>
      </c>
      <c r="L11" s="49">
        <f>D11*$I$8</f>
        <v>10</v>
      </c>
      <c r="M11" s="94">
        <f t="shared" si="7"/>
        <v>0.625</v>
      </c>
      <c r="N11" s="48">
        <f t="shared" si="8"/>
        <v>2.5</v>
      </c>
      <c r="O11" s="48">
        <f t="shared" si="9"/>
        <v>12.5</v>
      </c>
      <c r="P11" s="97">
        <f>D11*$M$8</f>
        <v>25</v>
      </c>
      <c r="Q11" s="47">
        <f t="shared" si="10"/>
        <v>1</v>
      </c>
      <c r="R11" s="48">
        <f t="shared" si="11"/>
        <v>4</v>
      </c>
      <c r="S11" s="48">
        <f t="shared" si="12"/>
        <v>20</v>
      </c>
      <c r="T11" s="49">
        <f>D11*$Q$8</f>
        <v>40</v>
      </c>
      <c r="U11" s="94">
        <f t="shared" si="13"/>
        <v>1.5</v>
      </c>
      <c r="V11" s="48">
        <f t="shared" si="14"/>
        <v>6</v>
      </c>
      <c r="W11" s="48">
        <f t="shared" si="15"/>
        <v>30</v>
      </c>
      <c r="X11" s="49">
        <f t="shared" si="16"/>
        <v>60</v>
      </c>
    </row>
    <row r="12" spans="2:24" ht="22.7" customHeight="1" x14ac:dyDescent="0.2">
      <c r="B12" s="151"/>
      <c r="C12" s="88" t="s">
        <v>16</v>
      </c>
      <c r="D12" s="46">
        <v>2</v>
      </c>
      <c r="E12" s="47">
        <f t="shared" si="0"/>
        <v>0.05</v>
      </c>
      <c r="F12" s="48">
        <f t="shared" si="1"/>
        <v>0.2</v>
      </c>
      <c r="G12" s="48">
        <f t="shared" si="2"/>
        <v>1</v>
      </c>
      <c r="H12" s="49">
        <f t="shared" si="3"/>
        <v>2</v>
      </c>
      <c r="I12" s="47">
        <f t="shared" si="4"/>
        <v>0.1</v>
      </c>
      <c r="J12" s="48">
        <f t="shared" si="5"/>
        <v>0.4</v>
      </c>
      <c r="K12" s="48">
        <f t="shared" si="6"/>
        <v>2</v>
      </c>
      <c r="L12" s="49">
        <f>D12*$I$8</f>
        <v>4</v>
      </c>
      <c r="M12" s="94">
        <f t="shared" si="7"/>
        <v>0.25</v>
      </c>
      <c r="N12" s="48">
        <f t="shared" si="8"/>
        <v>1</v>
      </c>
      <c r="O12" s="48">
        <f t="shared" si="9"/>
        <v>5</v>
      </c>
      <c r="P12" s="97">
        <f>D12*$M$8</f>
        <v>10</v>
      </c>
      <c r="Q12" s="47">
        <f t="shared" si="10"/>
        <v>0.4</v>
      </c>
      <c r="R12" s="48">
        <f t="shared" si="11"/>
        <v>1.6</v>
      </c>
      <c r="S12" s="48">
        <f t="shared" si="12"/>
        <v>8</v>
      </c>
      <c r="T12" s="49">
        <f>D12*$Q$8</f>
        <v>16</v>
      </c>
      <c r="U12" s="94">
        <f t="shared" si="13"/>
        <v>0.6</v>
      </c>
      <c r="V12" s="48">
        <f t="shared" si="14"/>
        <v>2.4</v>
      </c>
      <c r="W12" s="48">
        <f t="shared" si="15"/>
        <v>12</v>
      </c>
      <c r="X12" s="49">
        <f t="shared" si="16"/>
        <v>24</v>
      </c>
    </row>
    <row r="13" spans="2:24" ht="22.7" customHeight="1" thickBot="1" x14ac:dyDescent="0.25">
      <c r="B13" s="152"/>
      <c r="C13" s="89" t="s">
        <v>75</v>
      </c>
      <c r="D13" s="50">
        <v>1</v>
      </c>
      <c r="E13" s="51">
        <f t="shared" si="0"/>
        <v>2.5000000000000001E-2</v>
      </c>
      <c r="F13" s="52">
        <f t="shared" si="1"/>
        <v>0.1</v>
      </c>
      <c r="G13" s="52">
        <f t="shared" si="2"/>
        <v>0.5</v>
      </c>
      <c r="H13" s="53">
        <f t="shared" si="3"/>
        <v>1</v>
      </c>
      <c r="I13" s="51">
        <f t="shared" si="4"/>
        <v>0.05</v>
      </c>
      <c r="J13" s="52">
        <f t="shared" si="5"/>
        <v>0.2</v>
      </c>
      <c r="K13" s="52">
        <f t="shared" si="6"/>
        <v>1</v>
      </c>
      <c r="L13" s="53">
        <f>D13*$I$8</f>
        <v>2</v>
      </c>
      <c r="M13" s="95">
        <f t="shared" si="7"/>
        <v>0.125</v>
      </c>
      <c r="N13" s="52">
        <f t="shared" si="8"/>
        <v>0.5</v>
      </c>
      <c r="O13" s="52">
        <f t="shared" si="9"/>
        <v>2.5</v>
      </c>
      <c r="P13" s="98">
        <f>D13*$M$8</f>
        <v>5</v>
      </c>
      <c r="Q13" s="51">
        <f t="shared" si="10"/>
        <v>0.2</v>
      </c>
      <c r="R13" s="52">
        <f t="shared" si="11"/>
        <v>0.8</v>
      </c>
      <c r="S13" s="52">
        <f t="shared" si="12"/>
        <v>4</v>
      </c>
      <c r="T13" s="53">
        <f>D13*$Q$8</f>
        <v>8</v>
      </c>
      <c r="U13" s="95">
        <f t="shared" si="13"/>
        <v>0.3</v>
      </c>
      <c r="V13" s="52">
        <f t="shared" si="14"/>
        <v>1.2</v>
      </c>
      <c r="W13" s="52">
        <f t="shared" si="15"/>
        <v>6</v>
      </c>
      <c r="X13" s="53">
        <f t="shared" si="16"/>
        <v>12</v>
      </c>
    </row>
    <row r="14" spans="2:24" ht="22.7" customHeight="1" x14ac:dyDescent="0.25">
      <c r="B14" s="54"/>
      <c r="C14" s="55"/>
      <c r="D14" s="56"/>
      <c r="E14" s="35" t="s">
        <v>84</v>
      </c>
      <c r="F14" s="36" t="s">
        <v>79</v>
      </c>
      <c r="G14" s="36" t="s">
        <v>0</v>
      </c>
      <c r="H14" s="37" t="s">
        <v>78</v>
      </c>
      <c r="I14" s="35" t="s">
        <v>84</v>
      </c>
      <c r="J14" s="36" t="s">
        <v>79</v>
      </c>
      <c r="K14" s="36" t="s">
        <v>0</v>
      </c>
      <c r="L14" s="37" t="s">
        <v>78</v>
      </c>
      <c r="M14" s="35" t="s">
        <v>84</v>
      </c>
      <c r="N14" s="36" t="s">
        <v>79</v>
      </c>
      <c r="O14" s="36" t="s">
        <v>0</v>
      </c>
      <c r="P14" s="37" t="s">
        <v>78</v>
      </c>
      <c r="Q14" s="35" t="s">
        <v>84</v>
      </c>
      <c r="R14" s="36" t="s">
        <v>79</v>
      </c>
      <c r="S14" s="36" t="s">
        <v>0</v>
      </c>
      <c r="T14" s="37" t="s">
        <v>78</v>
      </c>
      <c r="U14" s="35" t="s">
        <v>84</v>
      </c>
      <c r="V14" s="36" t="s">
        <v>79</v>
      </c>
      <c r="W14" s="36" t="s">
        <v>0</v>
      </c>
      <c r="X14" s="37" t="s">
        <v>78</v>
      </c>
    </row>
    <row r="15" spans="2:24" s="11" customFormat="1" ht="22.7" customHeight="1" x14ac:dyDescent="0.2">
      <c r="B15" s="83"/>
      <c r="C15" s="57"/>
      <c r="D15" s="84"/>
      <c r="E15" s="35">
        <v>40</v>
      </c>
      <c r="F15" s="36">
        <v>10</v>
      </c>
      <c r="G15" s="36">
        <v>2</v>
      </c>
      <c r="H15" s="37">
        <v>1</v>
      </c>
      <c r="I15" s="35">
        <v>40</v>
      </c>
      <c r="J15" s="36">
        <v>10</v>
      </c>
      <c r="K15" s="36">
        <v>2</v>
      </c>
      <c r="L15" s="37">
        <v>1</v>
      </c>
      <c r="M15" s="35">
        <v>40</v>
      </c>
      <c r="N15" s="36">
        <v>10</v>
      </c>
      <c r="O15" s="36">
        <v>2</v>
      </c>
      <c r="P15" s="37">
        <v>1</v>
      </c>
      <c r="Q15" s="35">
        <v>40</v>
      </c>
      <c r="R15" s="36">
        <v>10</v>
      </c>
      <c r="S15" s="36">
        <v>2</v>
      </c>
      <c r="T15" s="37">
        <v>1</v>
      </c>
      <c r="U15" s="35">
        <v>40</v>
      </c>
      <c r="V15" s="36">
        <v>10</v>
      </c>
      <c r="W15" s="36">
        <v>2</v>
      </c>
      <c r="X15" s="37">
        <v>1</v>
      </c>
    </row>
    <row r="16" spans="2:24" ht="24" thickBot="1" x14ac:dyDescent="0.3">
      <c r="B16" s="33"/>
      <c r="C16" s="33"/>
      <c r="D16" s="33"/>
      <c r="E16" s="142" t="s">
        <v>87</v>
      </c>
      <c r="F16" s="143"/>
      <c r="G16" s="143"/>
      <c r="H16" s="143"/>
      <c r="I16" s="143"/>
      <c r="J16" s="143"/>
      <c r="K16" s="143"/>
      <c r="L16" s="143"/>
      <c r="M16" s="143"/>
      <c r="N16" s="143"/>
      <c r="O16" s="143"/>
      <c r="P16" s="143"/>
      <c r="Q16" s="143"/>
      <c r="R16" s="143"/>
      <c r="S16" s="143"/>
      <c r="T16" s="143"/>
      <c r="U16" s="143"/>
      <c r="V16" s="143"/>
      <c r="W16" s="143"/>
      <c r="X16" s="144"/>
    </row>
    <row r="17" spans="2:24" ht="15" customHeight="1" x14ac:dyDescent="0.25">
      <c r="B17" s="33"/>
      <c r="C17" s="33"/>
      <c r="D17" s="33"/>
      <c r="E17" s="90"/>
      <c r="F17" s="90"/>
      <c r="G17" s="90"/>
      <c r="H17" s="90"/>
      <c r="I17" s="90"/>
      <c r="J17" s="90"/>
      <c r="K17" s="90"/>
      <c r="L17" s="90"/>
      <c r="M17" s="90"/>
      <c r="N17" s="90"/>
      <c r="O17" s="90"/>
      <c r="P17" s="90"/>
      <c r="Q17" s="90"/>
      <c r="R17" s="90"/>
      <c r="S17" s="90"/>
      <c r="T17" s="90"/>
      <c r="U17" s="90"/>
      <c r="V17" s="90"/>
      <c r="W17" s="90"/>
      <c r="X17" s="90"/>
    </row>
    <row r="18" spans="2:24" ht="18.75" x14ac:dyDescent="0.25">
      <c r="B18" s="33"/>
      <c r="C18" s="134" t="s">
        <v>95</v>
      </c>
      <c r="D18" s="134"/>
      <c r="E18" s="134"/>
      <c r="F18" s="134"/>
      <c r="G18" s="134"/>
      <c r="H18" s="134"/>
      <c r="I18" s="134"/>
      <c r="J18" s="134"/>
      <c r="K18" s="134"/>
      <c r="L18" s="134"/>
      <c r="M18" s="134"/>
      <c r="N18" s="134"/>
      <c r="O18" s="134"/>
      <c r="P18" s="134"/>
      <c r="Q18" s="134"/>
      <c r="R18" s="134"/>
      <c r="S18" s="134"/>
      <c r="T18" s="134"/>
      <c r="U18" s="134"/>
      <c r="V18" s="134"/>
      <c r="W18" s="134"/>
      <c r="X18" s="134"/>
    </row>
    <row r="19" spans="2:24" ht="10.7" customHeight="1" thickBot="1" x14ac:dyDescent="0.3">
      <c r="B19" s="33"/>
      <c r="C19" s="82"/>
      <c r="D19" s="82"/>
      <c r="E19" s="82"/>
      <c r="F19" s="82"/>
      <c r="G19" s="82"/>
      <c r="H19" s="82"/>
      <c r="I19" s="82"/>
      <c r="J19" s="82"/>
      <c r="K19" s="82"/>
      <c r="L19" s="82"/>
      <c r="M19" s="82"/>
      <c r="N19" s="82"/>
      <c r="O19" s="82"/>
      <c r="P19" s="82"/>
      <c r="Q19" s="82"/>
      <c r="R19" s="82"/>
      <c r="S19" s="82"/>
      <c r="T19" s="82"/>
      <c r="U19" s="82"/>
      <c r="V19" s="82"/>
      <c r="W19" s="82"/>
      <c r="X19" s="82"/>
    </row>
    <row r="20" spans="2:24" ht="23.45" customHeight="1" x14ac:dyDescent="0.2">
      <c r="B20" s="154" t="s">
        <v>90</v>
      </c>
      <c r="C20" s="155"/>
      <c r="D20" s="102"/>
      <c r="E20" s="170" t="s">
        <v>13</v>
      </c>
      <c r="F20" s="171"/>
      <c r="G20" s="171"/>
      <c r="H20" s="171"/>
      <c r="I20" s="171"/>
      <c r="J20" s="171"/>
      <c r="K20" s="171"/>
      <c r="L20" s="171"/>
      <c r="M20" s="171"/>
      <c r="N20" s="172"/>
      <c r="O20" s="82"/>
      <c r="P20" s="82"/>
      <c r="Q20" s="82"/>
      <c r="R20" s="82"/>
      <c r="S20" s="82"/>
      <c r="T20" s="82"/>
      <c r="U20" s="82"/>
      <c r="V20" s="82"/>
      <c r="W20" s="82"/>
      <c r="X20" s="82"/>
    </row>
    <row r="21" spans="2:24" ht="22.7" customHeight="1" x14ac:dyDescent="0.2">
      <c r="B21" s="156"/>
      <c r="C21" s="157"/>
      <c r="D21" s="84"/>
      <c r="E21" s="138" t="s">
        <v>67</v>
      </c>
      <c r="F21" s="139"/>
      <c r="G21" s="139" t="s">
        <v>66</v>
      </c>
      <c r="H21" s="139"/>
      <c r="I21" s="139" t="s">
        <v>69</v>
      </c>
      <c r="J21" s="139"/>
      <c r="K21" s="139" t="s">
        <v>72</v>
      </c>
      <c r="L21" s="139"/>
      <c r="M21" s="139" t="s">
        <v>1</v>
      </c>
      <c r="N21" s="153"/>
      <c r="O21" s="90"/>
      <c r="P21" s="90"/>
      <c r="Q21" s="90"/>
      <c r="R21" s="90"/>
      <c r="S21" s="90"/>
      <c r="T21" s="90"/>
      <c r="U21" s="90"/>
      <c r="V21" s="90"/>
      <c r="W21" s="90"/>
      <c r="X21" s="90"/>
    </row>
    <row r="22" spans="2:24" ht="22.7" customHeight="1" thickBot="1" x14ac:dyDescent="0.3">
      <c r="B22" s="103"/>
      <c r="C22" s="91"/>
      <c r="D22" s="92">
        <v>1</v>
      </c>
      <c r="E22" s="179">
        <v>1</v>
      </c>
      <c r="F22" s="158"/>
      <c r="G22" s="158">
        <v>2</v>
      </c>
      <c r="H22" s="158"/>
      <c r="I22" s="158">
        <v>5</v>
      </c>
      <c r="J22" s="158"/>
      <c r="K22" s="158">
        <v>8</v>
      </c>
      <c r="L22" s="158"/>
      <c r="M22" s="158">
        <v>12</v>
      </c>
      <c r="N22" s="159"/>
      <c r="O22" s="90"/>
      <c r="P22" s="90"/>
      <c r="Q22" s="90"/>
      <c r="R22" s="90"/>
      <c r="S22" s="90"/>
      <c r="T22" s="90"/>
      <c r="U22" s="90"/>
      <c r="V22" s="90"/>
      <c r="W22" s="90"/>
      <c r="X22" s="90"/>
    </row>
    <row r="23" spans="2:24" ht="22.7" customHeight="1" x14ac:dyDescent="0.2">
      <c r="B23" s="135" t="s">
        <v>91</v>
      </c>
      <c r="C23" s="101" t="s">
        <v>24</v>
      </c>
      <c r="D23" s="96">
        <v>50</v>
      </c>
      <c r="E23" s="180">
        <f>(D23*$E$22)/$D$22</f>
        <v>50</v>
      </c>
      <c r="F23" s="160"/>
      <c r="G23" s="160">
        <f>(D23*$G$22)/$D$22</f>
        <v>100</v>
      </c>
      <c r="H23" s="160"/>
      <c r="I23" s="160">
        <f>(D23*$I$22)/$D$22</f>
        <v>250</v>
      </c>
      <c r="J23" s="160"/>
      <c r="K23" s="160">
        <f>(D23*$K$22)/$D$22</f>
        <v>400</v>
      </c>
      <c r="L23" s="160"/>
      <c r="M23" s="160">
        <f>(D23*$M$22)/$D$22</f>
        <v>600</v>
      </c>
      <c r="N23" s="161"/>
      <c r="O23" s="90"/>
      <c r="P23" s="90"/>
      <c r="Q23" s="90"/>
      <c r="R23" s="90"/>
      <c r="S23" s="90"/>
      <c r="T23" s="90"/>
      <c r="U23" s="90"/>
      <c r="V23" s="90"/>
      <c r="W23" s="90"/>
      <c r="X23" s="90"/>
    </row>
    <row r="24" spans="2:24" ht="22.7" customHeight="1" x14ac:dyDescent="0.2">
      <c r="B24" s="136"/>
      <c r="C24" s="99" t="s">
        <v>18</v>
      </c>
      <c r="D24" s="97">
        <v>20</v>
      </c>
      <c r="E24" s="177">
        <f t="shared" ref="E24:E27" si="17">(D24*$E$22)/$D$22</f>
        <v>20</v>
      </c>
      <c r="F24" s="173"/>
      <c r="G24" s="173">
        <f>(D24*$G$22)/$D$22</f>
        <v>40</v>
      </c>
      <c r="H24" s="173"/>
      <c r="I24" s="173">
        <f>(D24*$I$22)/$D$22</f>
        <v>100</v>
      </c>
      <c r="J24" s="173"/>
      <c r="K24" s="173">
        <f>(D24*$K$22)/$D$22</f>
        <v>160</v>
      </c>
      <c r="L24" s="173"/>
      <c r="M24" s="173">
        <f>(D24*$M$22)/$D$22</f>
        <v>240</v>
      </c>
      <c r="N24" s="174"/>
      <c r="O24" s="90"/>
      <c r="P24" s="90"/>
      <c r="Q24" s="90"/>
      <c r="R24" s="90"/>
      <c r="S24" s="90"/>
      <c r="T24" s="90"/>
      <c r="U24" s="90"/>
      <c r="V24" s="90"/>
      <c r="W24" s="90"/>
      <c r="X24" s="90"/>
    </row>
    <row r="25" spans="2:24" ht="22.7" customHeight="1" x14ac:dyDescent="0.2">
      <c r="B25" s="136"/>
      <c r="C25" s="99" t="s">
        <v>17</v>
      </c>
      <c r="D25" s="97">
        <v>5</v>
      </c>
      <c r="E25" s="177">
        <f t="shared" si="17"/>
        <v>5</v>
      </c>
      <c r="F25" s="173"/>
      <c r="G25" s="173">
        <f>(D25*$G$22)/$D$22</f>
        <v>10</v>
      </c>
      <c r="H25" s="173"/>
      <c r="I25" s="173">
        <f>(D25*$I$22)/$D$22</f>
        <v>25</v>
      </c>
      <c r="J25" s="173"/>
      <c r="K25" s="173">
        <f>(D25*$K$22)/$D$22</f>
        <v>40</v>
      </c>
      <c r="L25" s="173"/>
      <c r="M25" s="173">
        <f>(D25*$M$22)/$D$22</f>
        <v>60</v>
      </c>
      <c r="N25" s="174"/>
      <c r="O25" s="90"/>
      <c r="P25" s="90"/>
      <c r="Q25" s="90"/>
      <c r="R25" s="90"/>
      <c r="S25" s="90"/>
      <c r="T25" s="90"/>
      <c r="U25" s="90"/>
      <c r="V25" s="90"/>
      <c r="W25" s="90"/>
      <c r="X25" s="90"/>
    </row>
    <row r="26" spans="2:24" ht="22.7" customHeight="1" x14ac:dyDescent="0.2">
      <c r="B26" s="136"/>
      <c r="C26" s="99" t="s">
        <v>16</v>
      </c>
      <c r="D26" s="97">
        <v>2</v>
      </c>
      <c r="E26" s="177">
        <f t="shared" si="17"/>
        <v>2</v>
      </c>
      <c r="F26" s="173"/>
      <c r="G26" s="173">
        <f>(D26*$G$22)/$D$22</f>
        <v>4</v>
      </c>
      <c r="H26" s="173"/>
      <c r="I26" s="173">
        <f>(D26*$I$22)/$D$22</f>
        <v>10</v>
      </c>
      <c r="J26" s="173"/>
      <c r="K26" s="173">
        <f>(D26*$K$22)/$D$22</f>
        <v>16</v>
      </c>
      <c r="L26" s="173"/>
      <c r="M26" s="173">
        <f>(D26*$M$22)/$D$22</f>
        <v>24</v>
      </c>
      <c r="N26" s="174"/>
      <c r="O26" s="90"/>
      <c r="P26" s="90"/>
      <c r="Q26" s="90"/>
      <c r="R26" s="90"/>
      <c r="S26" s="90"/>
      <c r="T26" s="90"/>
      <c r="U26" s="90"/>
      <c r="V26" s="90"/>
      <c r="W26" s="90"/>
      <c r="X26" s="90"/>
    </row>
    <row r="27" spans="2:24" ht="22.7" customHeight="1" thickBot="1" x14ac:dyDescent="0.25">
      <c r="B27" s="137"/>
      <c r="C27" s="100" t="s">
        <v>75</v>
      </c>
      <c r="D27" s="98">
        <v>1</v>
      </c>
      <c r="E27" s="178">
        <f t="shared" si="17"/>
        <v>1</v>
      </c>
      <c r="F27" s="175"/>
      <c r="G27" s="175">
        <f>(D27*$G$22)/$D$22</f>
        <v>2</v>
      </c>
      <c r="H27" s="175"/>
      <c r="I27" s="175">
        <f>(D27*$I$22)/$D$22</f>
        <v>5</v>
      </c>
      <c r="J27" s="175"/>
      <c r="K27" s="175">
        <f>(D27*$K$22)/$D$22</f>
        <v>8</v>
      </c>
      <c r="L27" s="175"/>
      <c r="M27" s="175">
        <f>(D27*$M$22)/$D$22</f>
        <v>12</v>
      </c>
      <c r="N27" s="176"/>
      <c r="O27" s="90"/>
      <c r="P27" s="90"/>
      <c r="Q27" s="90"/>
      <c r="R27" s="90"/>
      <c r="S27" s="90"/>
      <c r="T27" s="90"/>
      <c r="U27" s="90"/>
      <c r="V27" s="90"/>
      <c r="W27" s="90"/>
      <c r="X27" s="90"/>
    </row>
    <row r="28" spans="2:24" ht="35.1" customHeight="1" thickBot="1" x14ac:dyDescent="0.3">
      <c r="B28" s="33"/>
      <c r="C28" s="33"/>
      <c r="D28" s="33"/>
      <c r="E28" s="90"/>
      <c r="F28" s="90"/>
      <c r="G28" s="90"/>
      <c r="H28" s="90"/>
      <c r="I28" s="90"/>
      <c r="J28" s="90"/>
      <c r="K28" s="90"/>
      <c r="L28" s="90"/>
      <c r="M28" s="90"/>
      <c r="N28" s="90"/>
      <c r="O28" s="90"/>
      <c r="P28" s="90"/>
      <c r="Q28" s="90"/>
      <c r="R28" s="90"/>
      <c r="S28" s="90"/>
      <c r="T28" s="90"/>
      <c r="U28" s="90"/>
      <c r="V28" s="90"/>
      <c r="W28" s="90"/>
      <c r="X28" s="90"/>
    </row>
    <row r="29" spans="2:24" ht="23.25" x14ac:dyDescent="0.2">
      <c r="B29" s="154" t="s">
        <v>92</v>
      </c>
      <c r="C29" s="155"/>
      <c r="D29" s="102"/>
      <c r="E29" s="170" t="s">
        <v>13</v>
      </c>
      <c r="F29" s="171"/>
      <c r="G29" s="171"/>
      <c r="H29" s="171"/>
      <c r="I29" s="171"/>
      <c r="J29" s="171"/>
      <c r="K29" s="171"/>
      <c r="L29" s="171"/>
      <c r="M29" s="171"/>
      <c r="N29" s="172"/>
      <c r="O29" s="90"/>
      <c r="P29" s="90"/>
      <c r="Q29" s="90"/>
      <c r="R29" s="90"/>
      <c r="S29" s="90"/>
      <c r="T29" s="90"/>
      <c r="U29" s="90"/>
      <c r="V29" s="90"/>
      <c r="W29" s="90"/>
      <c r="X29" s="90"/>
    </row>
    <row r="30" spans="2:24" ht="18.75" x14ac:dyDescent="0.2">
      <c r="B30" s="156"/>
      <c r="C30" s="157"/>
      <c r="D30" s="84"/>
      <c r="E30" s="138" t="s">
        <v>67</v>
      </c>
      <c r="F30" s="139"/>
      <c r="G30" s="139" t="s">
        <v>66</v>
      </c>
      <c r="H30" s="139"/>
      <c r="I30" s="139" t="s">
        <v>69</v>
      </c>
      <c r="J30" s="139"/>
      <c r="K30" s="139" t="s">
        <v>72</v>
      </c>
      <c r="L30" s="139"/>
      <c r="M30" s="139" t="s">
        <v>1</v>
      </c>
      <c r="N30" s="153"/>
      <c r="O30" s="90"/>
      <c r="P30" s="90"/>
      <c r="Q30" s="90"/>
      <c r="R30" s="90"/>
      <c r="S30" s="90"/>
      <c r="T30" s="90"/>
      <c r="U30" s="90"/>
      <c r="V30" s="90"/>
      <c r="W30" s="90"/>
      <c r="X30" s="90"/>
    </row>
    <row r="31" spans="2:24" ht="21.6" customHeight="1" thickBot="1" x14ac:dyDescent="0.3">
      <c r="B31" s="103"/>
      <c r="C31" s="91"/>
      <c r="D31" s="92">
        <v>2</v>
      </c>
      <c r="E31" s="179">
        <v>1</v>
      </c>
      <c r="F31" s="158"/>
      <c r="G31" s="158">
        <v>2</v>
      </c>
      <c r="H31" s="158"/>
      <c r="I31" s="158">
        <v>5</v>
      </c>
      <c r="J31" s="158"/>
      <c r="K31" s="158">
        <v>8</v>
      </c>
      <c r="L31" s="158"/>
      <c r="M31" s="158">
        <v>12</v>
      </c>
      <c r="N31" s="159"/>
      <c r="O31" s="90"/>
      <c r="P31" s="90"/>
      <c r="Q31" s="90"/>
      <c r="R31" s="90"/>
      <c r="S31" s="90"/>
      <c r="T31" s="90"/>
      <c r="U31" s="90"/>
      <c r="V31" s="90"/>
      <c r="W31" s="90"/>
      <c r="X31" s="90"/>
    </row>
    <row r="32" spans="2:24" ht="21.6" customHeight="1" x14ac:dyDescent="0.2">
      <c r="B32" s="135" t="s">
        <v>91</v>
      </c>
      <c r="C32" s="101" t="s">
        <v>24</v>
      </c>
      <c r="D32" s="96">
        <v>50</v>
      </c>
      <c r="E32" s="180">
        <f>(D32*$E$31)/$D$31</f>
        <v>25</v>
      </c>
      <c r="F32" s="160"/>
      <c r="G32" s="160">
        <f>(D32*$G$31)/$D$31</f>
        <v>50</v>
      </c>
      <c r="H32" s="160"/>
      <c r="I32" s="160">
        <f>(D32*$I$31)/$D$31</f>
        <v>125</v>
      </c>
      <c r="J32" s="160"/>
      <c r="K32" s="160">
        <f>(D32*$K$31)/$D$31</f>
        <v>200</v>
      </c>
      <c r="L32" s="160"/>
      <c r="M32" s="160">
        <f>(D32*$M$31)/$D$31</f>
        <v>300</v>
      </c>
      <c r="N32" s="161"/>
      <c r="O32" s="90"/>
      <c r="P32" s="90"/>
      <c r="Q32" s="90"/>
      <c r="R32" s="90"/>
      <c r="S32" s="90"/>
      <c r="T32" s="90"/>
      <c r="U32" s="90"/>
      <c r="V32" s="90"/>
      <c r="W32" s="90"/>
      <c r="X32" s="90"/>
    </row>
    <row r="33" spans="2:24" ht="21.6" customHeight="1" x14ac:dyDescent="0.2">
      <c r="B33" s="136"/>
      <c r="C33" s="99" t="s">
        <v>18</v>
      </c>
      <c r="D33" s="97">
        <v>20</v>
      </c>
      <c r="E33" s="177">
        <f t="shared" ref="E33:E36" si="18">(D33*$E$31)/$D$31</f>
        <v>10</v>
      </c>
      <c r="F33" s="173"/>
      <c r="G33" s="173">
        <f t="shared" ref="G33:G36" si="19">(D33*$G$31)/$D$31</f>
        <v>20</v>
      </c>
      <c r="H33" s="173"/>
      <c r="I33" s="173">
        <f t="shared" ref="I33:I36" si="20">(D33*$I$31)/$D$31</f>
        <v>50</v>
      </c>
      <c r="J33" s="173"/>
      <c r="K33" s="173">
        <f t="shared" ref="K33:K36" si="21">(D33*$K$31)/$D$31</f>
        <v>80</v>
      </c>
      <c r="L33" s="173"/>
      <c r="M33" s="173">
        <f t="shared" ref="M33:M36" si="22">(D33*$M$31)/$D$31</f>
        <v>120</v>
      </c>
      <c r="N33" s="174"/>
      <c r="O33" s="90"/>
      <c r="P33" s="90"/>
      <c r="Q33" s="90"/>
      <c r="R33" s="90"/>
      <c r="S33" s="90"/>
      <c r="T33" s="90"/>
      <c r="U33" s="90"/>
      <c r="V33" s="90"/>
      <c r="W33" s="90"/>
      <c r="X33" s="90"/>
    </row>
    <row r="34" spans="2:24" ht="21.6" customHeight="1" x14ac:dyDescent="0.2">
      <c r="B34" s="136"/>
      <c r="C34" s="99" t="s">
        <v>17</v>
      </c>
      <c r="D34" s="97">
        <v>5</v>
      </c>
      <c r="E34" s="177">
        <f t="shared" si="18"/>
        <v>2.5</v>
      </c>
      <c r="F34" s="173"/>
      <c r="G34" s="173">
        <f t="shared" si="19"/>
        <v>5</v>
      </c>
      <c r="H34" s="173"/>
      <c r="I34" s="173">
        <f t="shared" si="20"/>
        <v>12.5</v>
      </c>
      <c r="J34" s="173"/>
      <c r="K34" s="173">
        <f t="shared" si="21"/>
        <v>20</v>
      </c>
      <c r="L34" s="173"/>
      <c r="M34" s="173">
        <f t="shared" si="22"/>
        <v>30</v>
      </c>
      <c r="N34" s="174"/>
      <c r="O34" s="90"/>
      <c r="P34" s="90"/>
      <c r="Q34" s="90"/>
      <c r="R34" s="90"/>
      <c r="S34" s="90"/>
      <c r="T34" s="90"/>
      <c r="U34" s="90"/>
      <c r="V34" s="90"/>
      <c r="W34" s="90"/>
      <c r="X34" s="90"/>
    </row>
    <row r="35" spans="2:24" ht="21.6" customHeight="1" x14ac:dyDescent="0.2">
      <c r="B35" s="136"/>
      <c r="C35" s="99" t="s">
        <v>16</v>
      </c>
      <c r="D35" s="97">
        <v>2</v>
      </c>
      <c r="E35" s="177">
        <f t="shared" si="18"/>
        <v>1</v>
      </c>
      <c r="F35" s="173"/>
      <c r="G35" s="173">
        <f t="shared" si="19"/>
        <v>2</v>
      </c>
      <c r="H35" s="173"/>
      <c r="I35" s="173">
        <f t="shared" si="20"/>
        <v>5</v>
      </c>
      <c r="J35" s="173"/>
      <c r="K35" s="173">
        <f t="shared" si="21"/>
        <v>8</v>
      </c>
      <c r="L35" s="173"/>
      <c r="M35" s="173">
        <f t="shared" si="22"/>
        <v>12</v>
      </c>
      <c r="N35" s="174"/>
      <c r="O35" s="90"/>
      <c r="P35" s="90"/>
      <c r="Q35" s="90"/>
      <c r="R35" s="90"/>
      <c r="S35" s="90"/>
      <c r="T35" s="90"/>
      <c r="U35" s="90"/>
      <c r="V35" s="90"/>
      <c r="W35" s="90"/>
      <c r="X35" s="90"/>
    </row>
    <row r="36" spans="2:24" ht="21.6" customHeight="1" thickBot="1" x14ac:dyDescent="0.25">
      <c r="B36" s="137"/>
      <c r="C36" s="100" t="s">
        <v>75</v>
      </c>
      <c r="D36" s="98">
        <v>1</v>
      </c>
      <c r="E36" s="178">
        <f t="shared" si="18"/>
        <v>0.5</v>
      </c>
      <c r="F36" s="175"/>
      <c r="G36" s="175">
        <f t="shared" si="19"/>
        <v>1</v>
      </c>
      <c r="H36" s="175"/>
      <c r="I36" s="175">
        <f t="shared" si="20"/>
        <v>2.5</v>
      </c>
      <c r="J36" s="175"/>
      <c r="K36" s="175">
        <f t="shared" si="21"/>
        <v>4</v>
      </c>
      <c r="L36" s="175"/>
      <c r="M36" s="175">
        <f t="shared" si="22"/>
        <v>6</v>
      </c>
      <c r="N36" s="176"/>
      <c r="O36" s="90"/>
      <c r="P36" s="90"/>
      <c r="Q36" s="90"/>
      <c r="R36" s="90"/>
      <c r="S36" s="90"/>
      <c r="T36" s="90"/>
      <c r="U36" s="90"/>
      <c r="V36" s="90"/>
      <c r="W36" s="90"/>
      <c r="X36" s="90"/>
    </row>
    <row r="37" spans="2:24" ht="19.5" thickBot="1" x14ac:dyDescent="0.3">
      <c r="B37" s="33"/>
      <c r="C37" s="33"/>
      <c r="D37" s="33"/>
      <c r="E37" s="90"/>
      <c r="F37" s="90"/>
      <c r="G37" s="90"/>
      <c r="H37" s="90"/>
      <c r="I37" s="90"/>
      <c r="J37" s="90"/>
      <c r="K37" s="90"/>
      <c r="L37" s="90"/>
      <c r="M37" s="90"/>
      <c r="N37" s="90"/>
      <c r="O37" s="90"/>
      <c r="P37" s="90"/>
      <c r="Q37" s="90"/>
      <c r="R37" s="90"/>
      <c r="S37" s="90"/>
      <c r="T37" s="90"/>
      <c r="U37" s="90"/>
      <c r="V37" s="90"/>
      <c r="W37" s="90"/>
      <c r="X37" s="90"/>
    </row>
    <row r="38" spans="2:24" ht="23.25" x14ac:dyDescent="0.2">
      <c r="B38" s="154" t="s">
        <v>93</v>
      </c>
      <c r="C38" s="155"/>
      <c r="D38" s="102"/>
      <c r="E38" s="170" t="s">
        <v>13</v>
      </c>
      <c r="F38" s="171"/>
      <c r="G38" s="171"/>
      <c r="H38" s="171"/>
      <c r="I38" s="171"/>
      <c r="J38" s="171"/>
      <c r="K38" s="171"/>
      <c r="L38" s="171"/>
      <c r="M38" s="171"/>
      <c r="N38" s="172"/>
      <c r="O38" s="90"/>
      <c r="P38" s="90"/>
      <c r="Q38" s="90"/>
      <c r="R38" s="90"/>
      <c r="S38" s="90"/>
      <c r="T38" s="90"/>
      <c r="U38" s="90"/>
      <c r="V38" s="90"/>
      <c r="W38" s="90"/>
      <c r="X38" s="90"/>
    </row>
    <row r="39" spans="2:24" ht="22.7" customHeight="1" x14ac:dyDescent="0.2">
      <c r="B39" s="156"/>
      <c r="C39" s="157"/>
      <c r="D39" s="84"/>
      <c r="E39" s="138" t="s">
        <v>67</v>
      </c>
      <c r="F39" s="139"/>
      <c r="G39" s="139" t="s">
        <v>66</v>
      </c>
      <c r="H39" s="139"/>
      <c r="I39" s="139" t="s">
        <v>69</v>
      </c>
      <c r="J39" s="139"/>
      <c r="K39" s="139" t="s">
        <v>72</v>
      </c>
      <c r="L39" s="139"/>
      <c r="M39" s="139" t="s">
        <v>1</v>
      </c>
      <c r="N39" s="153"/>
      <c r="O39" s="90"/>
      <c r="P39" s="90"/>
      <c r="Q39" s="90"/>
      <c r="R39" s="90"/>
      <c r="S39" s="90"/>
      <c r="T39" s="90"/>
      <c r="U39" s="90"/>
      <c r="V39" s="90"/>
      <c r="W39" s="90"/>
      <c r="X39" s="90"/>
    </row>
    <row r="40" spans="2:24" ht="22.7" customHeight="1" thickBot="1" x14ac:dyDescent="0.3">
      <c r="B40" s="103"/>
      <c r="C40" s="91"/>
      <c r="D40" s="92">
        <v>10</v>
      </c>
      <c r="E40" s="179">
        <v>1</v>
      </c>
      <c r="F40" s="158"/>
      <c r="G40" s="158">
        <v>2</v>
      </c>
      <c r="H40" s="158"/>
      <c r="I40" s="158">
        <v>5</v>
      </c>
      <c r="J40" s="158"/>
      <c r="K40" s="158">
        <v>8</v>
      </c>
      <c r="L40" s="158"/>
      <c r="M40" s="158">
        <v>12</v>
      </c>
      <c r="N40" s="159"/>
      <c r="O40" s="90"/>
      <c r="P40" s="90"/>
      <c r="Q40" s="90"/>
      <c r="R40" s="90"/>
      <c r="S40" s="90"/>
      <c r="T40" s="90"/>
      <c r="U40" s="90"/>
      <c r="V40" s="90"/>
      <c r="W40" s="90"/>
      <c r="X40" s="90"/>
    </row>
    <row r="41" spans="2:24" ht="22.7" customHeight="1" x14ac:dyDescent="0.2">
      <c r="B41" s="135" t="s">
        <v>91</v>
      </c>
      <c r="C41" s="101" t="s">
        <v>24</v>
      </c>
      <c r="D41" s="96">
        <v>50</v>
      </c>
      <c r="E41" s="180">
        <f>(D41*$E$22)/$D$40</f>
        <v>5</v>
      </c>
      <c r="F41" s="160"/>
      <c r="G41" s="160">
        <f>(D41*$G$22)/$D$40</f>
        <v>10</v>
      </c>
      <c r="H41" s="160"/>
      <c r="I41" s="160">
        <f>(D41*$I$22)/$D$40</f>
        <v>25</v>
      </c>
      <c r="J41" s="160"/>
      <c r="K41" s="160">
        <f>(D41*$K$22)/$D$40</f>
        <v>40</v>
      </c>
      <c r="L41" s="160"/>
      <c r="M41" s="160">
        <f>(D41*$M$22)/$D$40</f>
        <v>60</v>
      </c>
      <c r="N41" s="161"/>
      <c r="O41" s="90"/>
      <c r="P41" s="90"/>
      <c r="Q41" s="90"/>
      <c r="R41" s="90"/>
      <c r="S41" s="90"/>
      <c r="T41" s="90"/>
      <c r="U41" s="90"/>
      <c r="V41" s="90"/>
      <c r="W41" s="90"/>
      <c r="X41" s="90"/>
    </row>
    <row r="42" spans="2:24" ht="22.7" customHeight="1" x14ac:dyDescent="0.2">
      <c r="B42" s="136"/>
      <c r="C42" s="99" t="s">
        <v>18</v>
      </c>
      <c r="D42" s="97">
        <v>20</v>
      </c>
      <c r="E42" s="177">
        <f t="shared" ref="E42:E45" si="23">(D42*$E$22)/$D$40</f>
        <v>2</v>
      </c>
      <c r="F42" s="173"/>
      <c r="G42" s="173">
        <f t="shared" ref="G42:G45" si="24">(D42*$G$22)/$D$40</f>
        <v>4</v>
      </c>
      <c r="H42" s="173"/>
      <c r="I42" s="173">
        <f t="shared" ref="I42:I45" si="25">(D42*$I$22)/$D$40</f>
        <v>10</v>
      </c>
      <c r="J42" s="173"/>
      <c r="K42" s="173">
        <f t="shared" ref="K42:K45" si="26">(D42*$K$22)/$D$40</f>
        <v>16</v>
      </c>
      <c r="L42" s="173"/>
      <c r="M42" s="173">
        <f t="shared" ref="M42:M45" si="27">(D42*$M$22)/$D$40</f>
        <v>24</v>
      </c>
      <c r="N42" s="174"/>
      <c r="O42" s="90"/>
      <c r="P42" s="90"/>
      <c r="Q42" s="90"/>
      <c r="R42" s="90"/>
      <c r="S42" s="90"/>
      <c r="T42" s="90"/>
      <c r="U42" s="90"/>
      <c r="V42" s="90"/>
      <c r="W42" s="90"/>
      <c r="X42" s="90"/>
    </row>
    <row r="43" spans="2:24" ht="22.7" customHeight="1" x14ac:dyDescent="0.2">
      <c r="B43" s="136"/>
      <c r="C43" s="99" t="s">
        <v>17</v>
      </c>
      <c r="D43" s="97">
        <v>5</v>
      </c>
      <c r="E43" s="177">
        <f t="shared" si="23"/>
        <v>0.5</v>
      </c>
      <c r="F43" s="173"/>
      <c r="G43" s="173">
        <f t="shared" si="24"/>
        <v>1</v>
      </c>
      <c r="H43" s="173"/>
      <c r="I43" s="173">
        <f t="shared" si="25"/>
        <v>2.5</v>
      </c>
      <c r="J43" s="173"/>
      <c r="K43" s="173">
        <f t="shared" si="26"/>
        <v>4</v>
      </c>
      <c r="L43" s="173"/>
      <c r="M43" s="173">
        <f t="shared" si="27"/>
        <v>6</v>
      </c>
      <c r="N43" s="174"/>
      <c r="O43" s="90"/>
      <c r="P43" s="90"/>
      <c r="Q43" s="90"/>
      <c r="R43" s="90"/>
      <c r="S43" s="90"/>
      <c r="T43" s="90"/>
      <c r="U43" s="90"/>
      <c r="V43" s="90"/>
      <c r="W43" s="90"/>
      <c r="X43" s="90"/>
    </row>
    <row r="44" spans="2:24" ht="22.7" customHeight="1" x14ac:dyDescent="0.2">
      <c r="B44" s="136"/>
      <c r="C44" s="99" t="s">
        <v>16</v>
      </c>
      <c r="D44" s="97">
        <v>2</v>
      </c>
      <c r="E44" s="177">
        <f t="shared" si="23"/>
        <v>0.2</v>
      </c>
      <c r="F44" s="173"/>
      <c r="G44" s="173">
        <f t="shared" si="24"/>
        <v>0.4</v>
      </c>
      <c r="H44" s="173"/>
      <c r="I44" s="173">
        <f t="shared" si="25"/>
        <v>1</v>
      </c>
      <c r="J44" s="173"/>
      <c r="K44" s="173">
        <f t="shared" si="26"/>
        <v>1.6</v>
      </c>
      <c r="L44" s="173"/>
      <c r="M44" s="173">
        <f t="shared" si="27"/>
        <v>2.4</v>
      </c>
      <c r="N44" s="174"/>
      <c r="O44" s="90"/>
      <c r="P44" s="90"/>
      <c r="Q44" s="90"/>
      <c r="R44" s="90"/>
      <c r="S44" s="90"/>
      <c r="T44" s="90"/>
      <c r="U44" s="90"/>
      <c r="V44" s="90"/>
      <c r="W44" s="90"/>
      <c r="X44" s="90"/>
    </row>
    <row r="45" spans="2:24" ht="22.7" customHeight="1" thickBot="1" x14ac:dyDescent="0.25">
      <c r="B45" s="137"/>
      <c r="C45" s="100" t="s">
        <v>75</v>
      </c>
      <c r="D45" s="98">
        <v>1</v>
      </c>
      <c r="E45" s="178">
        <f t="shared" si="23"/>
        <v>0.1</v>
      </c>
      <c r="F45" s="175"/>
      <c r="G45" s="175">
        <f t="shared" si="24"/>
        <v>0.2</v>
      </c>
      <c r="H45" s="175"/>
      <c r="I45" s="175">
        <f t="shared" si="25"/>
        <v>0.5</v>
      </c>
      <c r="J45" s="175"/>
      <c r="K45" s="175">
        <f t="shared" si="26"/>
        <v>0.8</v>
      </c>
      <c r="L45" s="175"/>
      <c r="M45" s="175">
        <f t="shared" si="27"/>
        <v>1.2</v>
      </c>
      <c r="N45" s="176"/>
      <c r="O45" s="90"/>
      <c r="P45" s="90"/>
      <c r="Q45" s="90"/>
      <c r="R45" s="90"/>
      <c r="S45" s="90"/>
      <c r="T45" s="90"/>
      <c r="U45" s="90"/>
      <c r="V45" s="90"/>
      <c r="W45" s="90"/>
      <c r="X45" s="90"/>
    </row>
    <row r="46" spans="2:24" ht="19.5" thickBot="1" x14ac:dyDescent="0.3">
      <c r="B46" s="33"/>
      <c r="C46" s="33"/>
      <c r="D46" s="33"/>
      <c r="E46" s="90"/>
      <c r="F46" s="90"/>
      <c r="G46" s="90"/>
      <c r="H46" s="90"/>
      <c r="I46" s="90"/>
      <c r="J46" s="90"/>
      <c r="K46" s="90"/>
      <c r="L46" s="90"/>
      <c r="M46" s="90"/>
      <c r="N46" s="90"/>
      <c r="O46" s="90"/>
      <c r="P46" s="90"/>
      <c r="Q46" s="90"/>
      <c r="R46" s="90"/>
      <c r="S46" s="90"/>
      <c r="T46" s="90"/>
      <c r="U46" s="90"/>
      <c r="V46" s="90"/>
      <c r="W46" s="90"/>
      <c r="X46" s="90"/>
    </row>
    <row r="47" spans="2:24" ht="23.25" x14ac:dyDescent="0.2">
      <c r="B47" s="154" t="s">
        <v>94</v>
      </c>
      <c r="C47" s="155"/>
      <c r="D47" s="102"/>
      <c r="E47" s="170" t="s">
        <v>13</v>
      </c>
      <c r="F47" s="171"/>
      <c r="G47" s="171"/>
      <c r="H47" s="171"/>
      <c r="I47" s="171"/>
      <c r="J47" s="171"/>
      <c r="K47" s="171"/>
      <c r="L47" s="171"/>
      <c r="M47" s="171"/>
      <c r="N47" s="172"/>
      <c r="O47" s="90"/>
      <c r="P47" s="90"/>
      <c r="Q47" s="90"/>
      <c r="R47" s="90"/>
      <c r="S47" s="90"/>
      <c r="T47" s="90"/>
      <c r="U47" s="90"/>
      <c r="V47" s="90"/>
      <c r="W47" s="90"/>
      <c r="X47" s="90"/>
    </row>
    <row r="48" spans="2:24" ht="21.6" customHeight="1" x14ac:dyDescent="0.2">
      <c r="B48" s="156"/>
      <c r="C48" s="157"/>
      <c r="D48" s="84"/>
      <c r="E48" s="138" t="s">
        <v>67</v>
      </c>
      <c r="F48" s="139"/>
      <c r="G48" s="139" t="s">
        <v>66</v>
      </c>
      <c r="H48" s="139"/>
      <c r="I48" s="139" t="s">
        <v>69</v>
      </c>
      <c r="J48" s="139"/>
      <c r="K48" s="139" t="s">
        <v>72</v>
      </c>
      <c r="L48" s="139"/>
      <c r="M48" s="139" t="s">
        <v>1</v>
      </c>
      <c r="N48" s="153"/>
      <c r="O48" s="90"/>
      <c r="P48" s="90"/>
      <c r="Q48" s="90"/>
      <c r="R48" s="90"/>
      <c r="S48" s="90"/>
      <c r="T48" s="90"/>
      <c r="U48" s="90"/>
      <c r="V48" s="90"/>
      <c r="W48" s="90"/>
      <c r="X48" s="90"/>
    </row>
    <row r="49" spans="2:24" ht="21.6" customHeight="1" thickBot="1" x14ac:dyDescent="0.3">
      <c r="B49" s="103"/>
      <c r="C49" s="91"/>
      <c r="D49" s="92">
        <v>40</v>
      </c>
      <c r="E49" s="179">
        <v>1</v>
      </c>
      <c r="F49" s="158"/>
      <c r="G49" s="158">
        <v>2</v>
      </c>
      <c r="H49" s="158"/>
      <c r="I49" s="158">
        <v>5</v>
      </c>
      <c r="J49" s="158"/>
      <c r="K49" s="158">
        <v>8</v>
      </c>
      <c r="L49" s="158"/>
      <c r="M49" s="158">
        <v>12</v>
      </c>
      <c r="N49" s="159"/>
      <c r="O49" s="90"/>
      <c r="P49" s="90"/>
      <c r="Q49" s="90"/>
      <c r="R49" s="90"/>
      <c r="S49" s="90"/>
      <c r="T49" s="90"/>
      <c r="U49" s="90"/>
      <c r="V49" s="90"/>
      <c r="W49" s="90"/>
      <c r="X49" s="90"/>
    </row>
    <row r="50" spans="2:24" ht="21.6" customHeight="1" x14ac:dyDescent="0.2">
      <c r="B50" s="135" t="s">
        <v>91</v>
      </c>
      <c r="C50" s="101" t="s">
        <v>24</v>
      </c>
      <c r="D50" s="96">
        <v>50</v>
      </c>
      <c r="E50" s="180">
        <f>(D50*$E$22)/$D$49</f>
        <v>1.25</v>
      </c>
      <c r="F50" s="160"/>
      <c r="G50" s="160">
        <f>(D50*$G$22)/$D$49</f>
        <v>2.5</v>
      </c>
      <c r="H50" s="160"/>
      <c r="I50" s="160">
        <f>(D50*$I$22)/$D$49</f>
        <v>6.25</v>
      </c>
      <c r="J50" s="160"/>
      <c r="K50" s="160">
        <f>(D50*$K$22)/$D$49</f>
        <v>10</v>
      </c>
      <c r="L50" s="160"/>
      <c r="M50" s="160">
        <f>(D50*$M$22)/$D$49</f>
        <v>15</v>
      </c>
      <c r="N50" s="161"/>
      <c r="O50" s="90"/>
      <c r="P50" s="90"/>
      <c r="Q50" s="90"/>
      <c r="R50" s="90"/>
      <c r="S50" s="90"/>
      <c r="T50" s="90"/>
      <c r="U50" s="90"/>
      <c r="V50" s="90"/>
      <c r="W50" s="90"/>
      <c r="X50" s="90"/>
    </row>
    <row r="51" spans="2:24" ht="21.6" customHeight="1" x14ac:dyDescent="0.2">
      <c r="B51" s="136"/>
      <c r="C51" s="99" t="s">
        <v>18</v>
      </c>
      <c r="D51" s="97">
        <v>20</v>
      </c>
      <c r="E51" s="177">
        <f t="shared" ref="E51:E54" si="28">(D51*$E$22)/$D$49</f>
        <v>0.5</v>
      </c>
      <c r="F51" s="173"/>
      <c r="G51" s="173">
        <f t="shared" ref="G51:G54" si="29">(D51*$G$22)/$D$49</f>
        <v>1</v>
      </c>
      <c r="H51" s="173"/>
      <c r="I51" s="173">
        <f t="shared" ref="I51:I54" si="30">(D51*$I$22)/$D$49</f>
        <v>2.5</v>
      </c>
      <c r="J51" s="173"/>
      <c r="K51" s="173">
        <f t="shared" ref="K51:K54" si="31">(D51*$K$22)/$D$49</f>
        <v>4</v>
      </c>
      <c r="L51" s="173"/>
      <c r="M51" s="173">
        <f t="shared" ref="M51:M54" si="32">(D51*$M$22)/$D$49</f>
        <v>6</v>
      </c>
      <c r="N51" s="174"/>
      <c r="O51" s="90"/>
      <c r="P51" s="90"/>
      <c r="Q51" s="90"/>
      <c r="R51" s="90"/>
      <c r="S51" s="90"/>
      <c r="T51" s="90"/>
      <c r="U51" s="90"/>
      <c r="V51" s="90"/>
      <c r="W51" s="90"/>
      <c r="X51" s="90"/>
    </row>
    <row r="52" spans="2:24" ht="21.6" customHeight="1" x14ac:dyDescent="0.2">
      <c r="B52" s="136"/>
      <c r="C52" s="99" t="s">
        <v>17</v>
      </c>
      <c r="D52" s="97">
        <v>5</v>
      </c>
      <c r="E52" s="177">
        <f t="shared" si="28"/>
        <v>0.125</v>
      </c>
      <c r="F52" s="173"/>
      <c r="G52" s="173">
        <f t="shared" si="29"/>
        <v>0.25</v>
      </c>
      <c r="H52" s="173"/>
      <c r="I52" s="173">
        <f t="shared" si="30"/>
        <v>0.625</v>
      </c>
      <c r="J52" s="173"/>
      <c r="K52" s="173">
        <f t="shared" si="31"/>
        <v>1</v>
      </c>
      <c r="L52" s="173"/>
      <c r="M52" s="173">
        <f t="shared" si="32"/>
        <v>1.5</v>
      </c>
      <c r="N52" s="174"/>
      <c r="O52" s="90"/>
      <c r="P52" s="90"/>
      <c r="Q52" s="90"/>
      <c r="R52" s="90"/>
      <c r="S52" s="90"/>
      <c r="T52" s="90"/>
      <c r="U52" s="90"/>
      <c r="V52" s="90"/>
      <c r="W52" s="90"/>
      <c r="X52" s="90"/>
    </row>
    <row r="53" spans="2:24" ht="21.6" customHeight="1" x14ac:dyDescent="0.2">
      <c r="B53" s="136"/>
      <c r="C53" s="99" t="s">
        <v>16</v>
      </c>
      <c r="D53" s="97">
        <v>2</v>
      </c>
      <c r="E53" s="177">
        <f t="shared" si="28"/>
        <v>0.05</v>
      </c>
      <c r="F53" s="173"/>
      <c r="G53" s="173">
        <f t="shared" si="29"/>
        <v>0.1</v>
      </c>
      <c r="H53" s="173"/>
      <c r="I53" s="173">
        <f t="shared" si="30"/>
        <v>0.25</v>
      </c>
      <c r="J53" s="173"/>
      <c r="K53" s="173">
        <f t="shared" si="31"/>
        <v>0.4</v>
      </c>
      <c r="L53" s="173"/>
      <c r="M53" s="173">
        <f t="shared" si="32"/>
        <v>0.6</v>
      </c>
      <c r="N53" s="174"/>
      <c r="O53" s="90"/>
      <c r="P53" s="90"/>
      <c r="Q53" s="90"/>
      <c r="R53" s="90"/>
      <c r="S53" s="90"/>
      <c r="T53" s="90"/>
      <c r="U53" s="90"/>
      <c r="V53" s="90"/>
      <c r="W53" s="90"/>
      <c r="X53" s="90"/>
    </row>
    <row r="54" spans="2:24" ht="21.6" customHeight="1" thickBot="1" x14ac:dyDescent="0.25">
      <c r="B54" s="137"/>
      <c r="C54" s="100" t="s">
        <v>75</v>
      </c>
      <c r="D54" s="98">
        <v>1</v>
      </c>
      <c r="E54" s="178">
        <f t="shared" si="28"/>
        <v>2.5000000000000001E-2</v>
      </c>
      <c r="F54" s="175"/>
      <c r="G54" s="175">
        <f t="shared" si="29"/>
        <v>0.05</v>
      </c>
      <c r="H54" s="175"/>
      <c r="I54" s="175">
        <f t="shared" si="30"/>
        <v>0.125</v>
      </c>
      <c r="J54" s="175"/>
      <c r="K54" s="175">
        <f t="shared" si="31"/>
        <v>0.2</v>
      </c>
      <c r="L54" s="175"/>
      <c r="M54" s="175">
        <f t="shared" si="32"/>
        <v>0.3</v>
      </c>
      <c r="N54" s="176"/>
      <c r="O54" s="90"/>
      <c r="P54" s="90"/>
      <c r="Q54" s="90"/>
      <c r="R54" s="90"/>
      <c r="S54" s="90"/>
      <c r="T54" s="90"/>
      <c r="U54" s="90"/>
      <c r="V54" s="90"/>
      <c r="W54" s="90"/>
      <c r="X54" s="90"/>
    </row>
    <row r="55" spans="2:24" ht="35.1" customHeight="1" x14ac:dyDescent="0.25">
      <c r="B55" s="33"/>
      <c r="C55" s="33"/>
      <c r="D55" s="33"/>
      <c r="E55" s="90"/>
      <c r="F55" s="90"/>
      <c r="G55" s="90"/>
      <c r="H55" s="90"/>
      <c r="I55" s="90"/>
      <c r="J55" s="90"/>
      <c r="K55" s="90"/>
      <c r="L55" s="90"/>
      <c r="M55" s="90"/>
      <c r="N55" s="90"/>
      <c r="O55" s="90"/>
      <c r="P55" s="90"/>
      <c r="Q55" s="90"/>
      <c r="R55" s="90"/>
      <c r="S55" s="90"/>
      <c r="T55" s="90"/>
      <c r="U55" s="90"/>
      <c r="V55" s="90"/>
      <c r="W55" s="90"/>
      <c r="X55" s="90"/>
    </row>
    <row r="56" spans="2:24" ht="21" x14ac:dyDescent="0.2">
      <c r="B56" s="169" t="s">
        <v>23</v>
      </c>
      <c r="C56" s="169"/>
      <c r="D56" s="169"/>
      <c r="E56" s="169"/>
      <c r="F56" s="169"/>
      <c r="G56" s="169"/>
      <c r="H56" s="169"/>
      <c r="I56" s="169"/>
      <c r="J56" s="169"/>
      <c r="K56" s="169"/>
      <c r="L56" s="169"/>
      <c r="M56" s="169"/>
      <c r="N56" s="169"/>
      <c r="O56" s="169"/>
      <c r="P56" s="169"/>
      <c r="Q56" s="169"/>
      <c r="R56" s="169"/>
      <c r="S56" s="169"/>
      <c r="T56" s="169"/>
      <c r="U56" s="169"/>
      <c r="V56" s="169"/>
      <c r="W56" s="169"/>
      <c r="X56" s="169"/>
    </row>
    <row r="57" spans="2:24" ht="9" customHeight="1" thickBot="1" x14ac:dyDescent="0.3">
      <c r="B57" s="33"/>
      <c r="C57" s="33"/>
      <c r="D57" s="33"/>
      <c r="E57" s="33"/>
      <c r="F57" s="33"/>
      <c r="G57" s="33"/>
      <c r="H57" s="33"/>
      <c r="I57" s="33"/>
      <c r="J57" s="33"/>
      <c r="K57" s="33"/>
      <c r="L57" s="33"/>
      <c r="M57" s="33"/>
      <c r="N57" s="33"/>
      <c r="O57" s="33"/>
      <c r="P57" s="33"/>
      <c r="Q57" s="33"/>
      <c r="R57" s="33"/>
      <c r="S57" s="33"/>
      <c r="T57" s="33"/>
      <c r="U57" s="33"/>
      <c r="V57" s="33"/>
      <c r="W57" s="33"/>
      <c r="X57" s="33"/>
    </row>
    <row r="58" spans="2:24" s="104" customFormat="1" ht="23.45" customHeight="1" x14ac:dyDescent="0.2">
      <c r="B58" s="190" t="s">
        <v>114</v>
      </c>
      <c r="C58" s="145"/>
      <c r="D58" s="145"/>
      <c r="E58" s="145" t="s">
        <v>96</v>
      </c>
      <c r="F58" s="145"/>
      <c r="G58" s="145"/>
      <c r="H58" s="145" t="s">
        <v>21</v>
      </c>
      <c r="I58" s="145"/>
      <c r="J58" s="187" t="s">
        <v>19</v>
      </c>
      <c r="K58" s="188"/>
      <c r="L58" s="188"/>
      <c r="M58" s="188"/>
      <c r="N58" s="188"/>
      <c r="O58" s="188"/>
      <c r="P58" s="188"/>
      <c r="Q58" s="188"/>
      <c r="R58" s="188"/>
      <c r="S58" s="188"/>
      <c r="T58" s="188"/>
      <c r="U58" s="188"/>
      <c r="V58" s="188"/>
      <c r="W58" s="188"/>
      <c r="X58" s="189"/>
    </row>
    <row r="59" spans="2:24" s="12" customFormat="1" ht="78" customHeight="1" x14ac:dyDescent="0.2">
      <c r="B59" s="191" t="s">
        <v>126</v>
      </c>
      <c r="C59" s="192"/>
      <c r="D59" s="192"/>
      <c r="E59" s="146" t="s">
        <v>97</v>
      </c>
      <c r="F59" s="146"/>
      <c r="G59" s="146"/>
      <c r="H59" s="146">
        <v>1</v>
      </c>
      <c r="I59" s="146"/>
      <c r="J59" s="181" t="s">
        <v>101</v>
      </c>
      <c r="K59" s="182"/>
      <c r="L59" s="182"/>
      <c r="M59" s="182"/>
      <c r="N59" s="182"/>
      <c r="O59" s="182"/>
      <c r="P59" s="182"/>
      <c r="Q59" s="182"/>
      <c r="R59" s="182"/>
      <c r="S59" s="182"/>
      <c r="T59" s="182"/>
      <c r="U59" s="182"/>
      <c r="V59" s="182"/>
      <c r="W59" s="182"/>
      <c r="X59" s="183"/>
    </row>
    <row r="60" spans="2:24" s="12" customFormat="1" ht="78" customHeight="1" x14ac:dyDescent="0.2">
      <c r="B60" s="191" t="s">
        <v>125</v>
      </c>
      <c r="C60" s="192"/>
      <c r="D60" s="192"/>
      <c r="E60" s="140" t="s">
        <v>98</v>
      </c>
      <c r="F60" s="140"/>
      <c r="G60" s="140"/>
      <c r="H60" s="140">
        <v>2</v>
      </c>
      <c r="I60" s="140"/>
      <c r="J60" s="181" t="s">
        <v>102</v>
      </c>
      <c r="K60" s="182"/>
      <c r="L60" s="182"/>
      <c r="M60" s="182"/>
      <c r="N60" s="182"/>
      <c r="O60" s="182"/>
      <c r="P60" s="182"/>
      <c r="Q60" s="182"/>
      <c r="R60" s="182"/>
      <c r="S60" s="182"/>
      <c r="T60" s="182"/>
      <c r="U60" s="182"/>
      <c r="V60" s="182"/>
      <c r="W60" s="182"/>
      <c r="X60" s="183"/>
    </row>
    <row r="61" spans="2:24" s="12" customFormat="1" ht="78" customHeight="1" x14ac:dyDescent="0.2">
      <c r="B61" s="191" t="s">
        <v>124</v>
      </c>
      <c r="C61" s="192"/>
      <c r="D61" s="192"/>
      <c r="E61" s="141" t="s">
        <v>99</v>
      </c>
      <c r="F61" s="141"/>
      <c r="G61" s="141"/>
      <c r="H61" s="141">
        <v>3</v>
      </c>
      <c r="I61" s="141"/>
      <c r="J61" s="181" t="s">
        <v>103</v>
      </c>
      <c r="K61" s="182"/>
      <c r="L61" s="182"/>
      <c r="M61" s="182"/>
      <c r="N61" s="182"/>
      <c r="O61" s="182"/>
      <c r="P61" s="182"/>
      <c r="Q61" s="182"/>
      <c r="R61" s="182"/>
      <c r="S61" s="182"/>
      <c r="T61" s="182"/>
      <c r="U61" s="182"/>
      <c r="V61" s="182"/>
      <c r="W61" s="182"/>
      <c r="X61" s="183"/>
    </row>
    <row r="62" spans="2:24" s="12" customFormat="1" ht="78" customHeight="1" thickBot="1" x14ac:dyDescent="0.25">
      <c r="B62" s="193" t="s">
        <v>122</v>
      </c>
      <c r="C62" s="194"/>
      <c r="D62" s="194"/>
      <c r="E62" s="195" t="s">
        <v>100</v>
      </c>
      <c r="F62" s="195"/>
      <c r="G62" s="195"/>
      <c r="H62" s="195">
        <v>4</v>
      </c>
      <c r="I62" s="195"/>
      <c r="J62" s="184" t="s">
        <v>104</v>
      </c>
      <c r="K62" s="185"/>
      <c r="L62" s="185"/>
      <c r="M62" s="185"/>
      <c r="N62" s="185"/>
      <c r="O62" s="185"/>
      <c r="P62" s="185"/>
      <c r="Q62" s="185"/>
      <c r="R62" s="185"/>
      <c r="S62" s="185"/>
      <c r="T62" s="185"/>
      <c r="U62" s="185"/>
      <c r="V62" s="185"/>
      <c r="W62" s="185"/>
      <c r="X62" s="186"/>
    </row>
    <row r="63" spans="2:24" ht="15.75" x14ac:dyDescent="0.25">
      <c r="B63" s="33"/>
      <c r="C63" s="33"/>
      <c r="D63" s="33"/>
      <c r="E63" s="132"/>
      <c r="F63" s="132"/>
      <c r="G63" s="33"/>
      <c r="H63" s="33"/>
      <c r="I63" s="33"/>
      <c r="J63" s="33"/>
      <c r="K63" s="33"/>
      <c r="L63" s="33"/>
      <c r="M63" s="33"/>
      <c r="N63" s="33"/>
      <c r="O63" s="33"/>
      <c r="P63" s="33"/>
      <c r="Q63" s="33"/>
      <c r="R63" s="33"/>
      <c r="S63" s="33"/>
      <c r="T63" s="33"/>
      <c r="U63" s="33"/>
      <c r="V63" s="33"/>
      <c r="W63" s="33"/>
      <c r="X63" s="33"/>
    </row>
  </sheetData>
  <mergeCells count="192">
    <mergeCell ref="K54:L54"/>
    <mergeCell ref="M54:N54"/>
    <mergeCell ref="J59:X59"/>
    <mergeCell ref="J60:X60"/>
    <mergeCell ref="J61:X61"/>
    <mergeCell ref="J62:X62"/>
    <mergeCell ref="J58:X58"/>
    <mergeCell ref="B56:X56"/>
    <mergeCell ref="B58:D58"/>
    <mergeCell ref="B59:D59"/>
    <mergeCell ref="B60:D60"/>
    <mergeCell ref="B61:D61"/>
    <mergeCell ref="B62:D62"/>
    <mergeCell ref="E62:G62"/>
    <mergeCell ref="H62:I62"/>
    <mergeCell ref="M51:N51"/>
    <mergeCell ref="E52:F52"/>
    <mergeCell ref="G52:H52"/>
    <mergeCell ref="I52:J52"/>
    <mergeCell ref="K52:L52"/>
    <mergeCell ref="M52:N52"/>
    <mergeCell ref="B50:B54"/>
    <mergeCell ref="E50:F50"/>
    <mergeCell ref="G50:H50"/>
    <mergeCell ref="I50:J50"/>
    <mergeCell ref="K50:L50"/>
    <mergeCell ref="M50:N50"/>
    <mergeCell ref="E51:F51"/>
    <mergeCell ref="G51:H51"/>
    <mergeCell ref="I51:J51"/>
    <mergeCell ref="K51:L51"/>
    <mergeCell ref="E53:F53"/>
    <mergeCell ref="G53:H53"/>
    <mergeCell ref="I53:J53"/>
    <mergeCell ref="K53:L53"/>
    <mergeCell ref="M53:N53"/>
    <mergeCell ref="E54:F54"/>
    <mergeCell ref="G54:H54"/>
    <mergeCell ref="I54:J54"/>
    <mergeCell ref="E49:F49"/>
    <mergeCell ref="G49:H49"/>
    <mergeCell ref="I49:J49"/>
    <mergeCell ref="K49:L49"/>
    <mergeCell ref="M49:N49"/>
    <mergeCell ref="E45:F45"/>
    <mergeCell ref="G45:H45"/>
    <mergeCell ref="I45:J45"/>
    <mergeCell ref="K45:L45"/>
    <mergeCell ref="M45:N45"/>
    <mergeCell ref="B47:C48"/>
    <mergeCell ref="E47:N47"/>
    <mergeCell ref="E48:F48"/>
    <mergeCell ref="G48:H48"/>
    <mergeCell ref="I48:J48"/>
    <mergeCell ref="E43:F43"/>
    <mergeCell ref="G43:H43"/>
    <mergeCell ref="I43:J43"/>
    <mergeCell ref="K43:L43"/>
    <mergeCell ref="M43:N43"/>
    <mergeCell ref="E44:F44"/>
    <mergeCell ref="G44:H44"/>
    <mergeCell ref="I44:J44"/>
    <mergeCell ref="K44:L44"/>
    <mergeCell ref="M44:N44"/>
    <mergeCell ref="B41:B45"/>
    <mergeCell ref="K48:L48"/>
    <mergeCell ref="M48:N48"/>
    <mergeCell ref="M41:N41"/>
    <mergeCell ref="E42:F42"/>
    <mergeCell ref="G42:H42"/>
    <mergeCell ref="I42:J42"/>
    <mergeCell ref="K42:L42"/>
    <mergeCell ref="M42:N42"/>
    <mergeCell ref="E40:F40"/>
    <mergeCell ref="G40:H40"/>
    <mergeCell ref="I40:J40"/>
    <mergeCell ref="K40:L40"/>
    <mergeCell ref="M40:N40"/>
    <mergeCell ref="E41:F41"/>
    <mergeCell ref="G41:H41"/>
    <mergeCell ref="I41:J41"/>
    <mergeCell ref="K41:L41"/>
    <mergeCell ref="B38:C39"/>
    <mergeCell ref="E38:N38"/>
    <mergeCell ref="E39:F39"/>
    <mergeCell ref="G39:H39"/>
    <mergeCell ref="I39:J39"/>
    <mergeCell ref="K39:L39"/>
    <mergeCell ref="M39:N39"/>
    <mergeCell ref="E35:F35"/>
    <mergeCell ref="G35:H35"/>
    <mergeCell ref="I35:J35"/>
    <mergeCell ref="K35:L35"/>
    <mergeCell ref="M35:N35"/>
    <mergeCell ref="E36:F36"/>
    <mergeCell ref="G36:H36"/>
    <mergeCell ref="I36:J36"/>
    <mergeCell ref="K36:L36"/>
    <mergeCell ref="M36:N36"/>
    <mergeCell ref="M33:N33"/>
    <mergeCell ref="E34:F34"/>
    <mergeCell ref="G34:H34"/>
    <mergeCell ref="I34:J34"/>
    <mergeCell ref="K34:L34"/>
    <mergeCell ref="M34:N34"/>
    <mergeCell ref="B32:B36"/>
    <mergeCell ref="E32:F32"/>
    <mergeCell ref="G32:H32"/>
    <mergeCell ref="I32:J32"/>
    <mergeCell ref="K32:L32"/>
    <mergeCell ref="M32:N32"/>
    <mergeCell ref="E33:F33"/>
    <mergeCell ref="G33:H33"/>
    <mergeCell ref="I33:J33"/>
    <mergeCell ref="K33:L33"/>
    <mergeCell ref="M30:N30"/>
    <mergeCell ref="E31:F31"/>
    <mergeCell ref="G31:H31"/>
    <mergeCell ref="I31:J31"/>
    <mergeCell ref="K31:L31"/>
    <mergeCell ref="M31:N31"/>
    <mergeCell ref="B29:C30"/>
    <mergeCell ref="E29:N29"/>
    <mergeCell ref="E30:F30"/>
    <mergeCell ref="G30:H30"/>
    <mergeCell ref="I30:J30"/>
    <mergeCell ref="G24:H24"/>
    <mergeCell ref="G25:H25"/>
    <mergeCell ref="G26:H26"/>
    <mergeCell ref="G27:H27"/>
    <mergeCell ref="K30:L30"/>
    <mergeCell ref="E22:F22"/>
    <mergeCell ref="E23:F23"/>
    <mergeCell ref="E24:F24"/>
    <mergeCell ref="E25:F25"/>
    <mergeCell ref="M24:N24"/>
    <mergeCell ref="M25:N25"/>
    <mergeCell ref="I21:J21"/>
    <mergeCell ref="E8:H8"/>
    <mergeCell ref="I8:L8"/>
    <mergeCell ref="M8:P8"/>
    <mergeCell ref="M26:N26"/>
    <mergeCell ref="M27:N27"/>
    <mergeCell ref="I26:J26"/>
    <mergeCell ref="I27:J27"/>
    <mergeCell ref="K22:L22"/>
    <mergeCell ref="K23:L23"/>
    <mergeCell ref="K24:L24"/>
    <mergeCell ref="K25:L25"/>
    <mergeCell ref="K26:L26"/>
    <mergeCell ref="K27:L27"/>
    <mergeCell ref="I22:J22"/>
    <mergeCell ref="I23:J23"/>
    <mergeCell ref="I24:J24"/>
    <mergeCell ref="I25:J25"/>
    <mergeCell ref="E26:F26"/>
    <mergeCell ref="E27:F27"/>
    <mergeCell ref="G22:H22"/>
    <mergeCell ref="G23:H23"/>
    <mergeCell ref="B1:X1"/>
    <mergeCell ref="E6:X6"/>
    <mergeCell ref="E7:H7"/>
    <mergeCell ref="I7:L7"/>
    <mergeCell ref="M7:P7"/>
    <mergeCell ref="Q7:T7"/>
    <mergeCell ref="U7:X7"/>
    <mergeCell ref="B3:X3"/>
    <mergeCell ref="E20:N20"/>
    <mergeCell ref="E63:F63"/>
    <mergeCell ref="B6:C7"/>
    <mergeCell ref="C4:X4"/>
    <mergeCell ref="C18:X18"/>
    <mergeCell ref="B23:B27"/>
    <mergeCell ref="E21:F21"/>
    <mergeCell ref="E60:G60"/>
    <mergeCell ref="H60:I60"/>
    <mergeCell ref="E61:G61"/>
    <mergeCell ref="H61:I61"/>
    <mergeCell ref="E16:X16"/>
    <mergeCell ref="E58:G58"/>
    <mergeCell ref="H58:I58"/>
    <mergeCell ref="E59:G59"/>
    <mergeCell ref="H59:I59"/>
    <mergeCell ref="G21:H21"/>
    <mergeCell ref="Q8:T8"/>
    <mergeCell ref="U8:X8"/>
    <mergeCell ref="B9:B13"/>
    <mergeCell ref="K21:L21"/>
    <mergeCell ref="M21:N21"/>
    <mergeCell ref="B20:C21"/>
    <mergeCell ref="M22:N22"/>
    <mergeCell ref="M23:N23"/>
  </mergeCells>
  <conditionalFormatting sqref="E9:X13 E23:E27 G23:G27 I23:I27 K23:K27 M23:M27">
    <cfRule type="cellIs" dxfId="29" priority="62" operator="between">
      <formula>20</formula>
      <formula>50</formula>
    </cfRule>
    <cfRule type="cellIs" dxfId="28" priority="63" operator="greaterThan">
      <formula>50</formula>
    </cfRule>
    <cfRule type="cellIs" dxfId="27" priority="64" operator="lessThan">
      <formula>5</formula>
    </cfRule>
  </conditionalFormatting>
  <conditionalFormatting sqref="E9:X13 E23:E27 G23:G27 I23:I27 K23:K27 M23:M27">
    <cfRule type="cellIs" dxfId="26" priority="61" operator="between">
      <formula>5</formula>
      <formula>20</formula>
    </cfRule>
  </conditionalFormatting>
  <conditionalFormatting sqref="E32:E36 G32:G36 I32:I36 K32:K36 M32:M36">
    <cfRule type="cellIs" dxfId="25" priority="10" operator="between">
      <formula>20</formula>
      <formula>50</formula>
    </cfRule>
    <cfRule type="cellIs" dxfId="24" priority="11" operator="greaterThan">
      <formula>50</formula>
    </cfRule>
    <cfRule type="cellIs" dxfId="23" priority="12" operator="lessThan">
      <formula>5</formula>
    </cfRule>
  </conditionalFormatting>
  <conditionalFormatting sqref="E32:E36 G32:G36 I32:I36 K32:K36 M32:M36">
    <cfRule type="cellIs" dxfId="22" priority="9" operator="between">
      <formula>5</formula>
      <formula>20</formula>
    </cfRule>
  </conditionalFormatting>
  <conditionalFormatting sqref="E41:E45 G41:G45 I41:I45 K41:K45 M41:M45">
    <cfRule type="cellIs" dxfId="21" priority="6" operator="between">
      <formula>20</formula>
      <formula>50</formula>
    </cfRule>
    <cfRule type="cellIs" dxfId="20" priority="7" operator="greaterThan">
      <formula>50</formula>
    </cfRule>
    <cfRule type="cellIs" dxfId="19" priority="8" operator="lessThan">
      <formula>5</formula>
    </cfRule>
  </conditionalFormatting>
  <conditionalFormatting sqref="E41:E45 G41:G45 I41:I45 K41:K45 M41:M45">
    <cfRule type="cellIs" dxfId="18" priority="5" operator="between">
      <formula>5</formula>
      <formula>20</formula>
    </cfRule>
  </conditionalFormatting>
  <conditionalFormatting sqref="E50:E54 G50:G54 I50:I54 K50:K54 M50:M54">
    <cfRule type="cellIs" dxfId="17" priority="2" operator="between">
      <formula>20</formula>
      <formula>50</formula>
    </cfRule>
    <cfRule type="cellIs" dxfId="16" priority="3" operator="greaterThan">
      <formula>50</formula>
    </cfRule>
    <cfRule type="cellIs" dxfId="15" priority="4" operator="lessThan">
      <formula>5</formula>
    </cfRule>
  </conditionalFormatting>
  <conditionalFormatting sqref="E50:E54 G50:G54 I50:I54 K50:K54 M50:M54">
    <cfRule type="cellIs" dxfId="14" priority="1" operator="between">
      <formula>5</formula>
      <formula>20</formula>
    </cfRule>
  </conditionalFormatting>
  <pageMargins left="0.51181102362204722" right="0.51181102362204722" top="0.74803149606299213" bottom="0.74803149606299213" header="0" footer="0"/>
  <pageSetup paperSize="9" scale="44" fitToHeight="0" orientation="portrait" r:id="rId1"/>
  <headerFooter>
    <oddFooter>&amp;L&amp;9Document Unique / &amp;"Arial,Gras"&amp;10Collectivité&amp;C&amp;"Arial,Gras"Mois Année / &amp;"Arial,Normal"Version X&amp;R&amp;9Page&amp;"Arial,Gras"&amp;P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6">
    <tabColor theme="3" tint="0.39997558519241921"/>
    <pageSetUpPr fitToPage="1"/>
  </sheetPr>
  <dimension ref="A1:U103"/>
  <sheetViews>
    <sheetView zoomScale="85" zoomScaleNormal="85" zoomScaleSheetLayoutView="70" workbookViewId="0">
      <selection activeCell="A6" sqref="A6"/>
    </sheetView>
  </sheetViews>
  <sheetFormatPr baseColWidth="10" defaultRowHeight="12.75" outlineLevelCol="1" x14ac:dyDescent="0.2"/>
  <cols>
    <col min="1" max="1" width="10.42578125" style="15" bestFit="1" customWidth="1"/>
    <col min="2" max="2" width="15.42578125" style="5" bestFit="1" customWidth="1"/>
    <col min="3" max="3" width="20.85546875" style="5" bestFit="1" customWidth="1"/>
    <col min="4" max="4" width="17.42578125" style="5" customWidth="1" outlineLevel="1"/>
    <col min="5" max="5" width="11.5703125" style="5" customWidth="1" outlineLevel="1" collapsed="1"/>
    <col min="6" max="6" width="20.5703125" style="5" customWidth="1"/>
    <col min="7" max="7" width="57.140625" customWidth="1"/>
    <col min="8" max="8" width="7.5703125" style="5" bestFit="1" customWidth="1"/>
    <col min="9" max="9" width="3" style="5" hidden="1" customWidth="1" outlineLevel="1"/>
    <col min="10" max="10" width="10.85546875" style="5" bestFit="1" customWidth="1" collapsed="1"/>
    <col min="11" max="11" width="3" style="5" hidden="1" customWidth="1" outlineLevel="1"/>
    <col min="12" max="12" width="28.5703125" style="19" customWidth="1" collapsed="1"/>
    <col min="13" max="13" width="8.42578125" style="5" bestFit="1" customWidth="1"/>
    <col min="14" max="14" width="2.5703125" style="5" hidden="1" customWidth="1" outlineLevel="1"/>
    <col min="15" max="15" width="10" style="14" customWidth="1" collapsed="1"/>
    <col min="16" max="16" width="57.140625" style="19" customWidth="1"/>
    <col min="17" max="17" width="11.140625" style="19" customWidth="1"/>
    <col min="18" max="18" width="2.5703125" style="19" hidden="1" customWidth="1" outlineLevel="1"/>
    <col min="19" max="19" width="10" style="19" customWidth="1" collapsed="1"/>
    <col min="20" max="20" width="35.5703125" style="22" hidden="1" customWidth="1" outlineLevel="1"/>
    <col min="21" max="21" width="10.85546875" collapsed="1"/>
  </cols>
  <sheetData>
    <row r="1" spans="1:21" s="3" customFormat="1" x14ac:dyDescent="0.2">
      <c r="A1" s="196" t="s">
        <v>10</v>
      </c>
      <c r="B1" s="196" t="s">
        <v>106</v>
      </c>
      <c r="C1" s="198" t="s">
        <v>50</v>
      </c>
      <c r="D1" s="200" t="s">
        <v>25</v>
      </c>
      <c r="E1" s="200" t="s">
        <v>26</v>
      </c>
      <c r="F1" s="200" t="s">
        <v>160</v>
      </c>
      <c r="G1" s="200" t="s">
        <v>11</v>
      </c>
      <c r="H1" s="200" t="s">
        <v>5</v>
      </c>
      <c r="I1" s="200" t="s">
        <v>80</v>
      </c>
      <c r="J1" s="200" t="s">
        <v>6</v>
      </c>
      <c r="K1" s="200" t="s">
        <v>81</v>
      </c>
      <c r="L1" s="200" t="s">
        <v>20</v>
      </c>
      <c r="M1" s="200" t="s">
        <v>14</v>
      </c>
      <c r="N1" s="200" t="s">
        <v>116</v>
      </c>
      <c r="O1" s="202" t="s">
        <v>117</v>
      </c>
      <c r="P1" s="202" t="s">
        <v>107</v>
      </c>
      <c r="Q1" s="200" t="s">
        <v>108</v>
      </c>
      <c r="R1" s="200" t="s">
        <v>109</v>
      </c>
      <c r="S1" s="202" t="s">
        <v>115</v>
      </c>
      <c r="T1" s="202" t="s">
        <v>27</v>
      </c>
      <c r="U1" s="6"/>
    </row>
    <row r="2" spans="1:21" s="5" customFormat="1" x14ac:dyDescent="0.2">
      <c r="A2" s="197"/>
      <c r="B2" s="197"/>
      <c r="C2" s="199"/>
      <c r="D2" s="201"/>
      <c r="E2" s="201"/>
      <c r="F2" s="201"/>
      <c r="G2" s="201"/>
      <c r="H2" s="201"/>
      <c r="I2" s="201"/>
      <c r="J2" s="201"/>
      <c r="K2" s="201"/>
      <c r="L2" s="201"/>
      <c r="M2" s="199"/>
      <c r="N2" s="201"/>
      <c r="O2" s="202"/>
      <c r="P2" s="202"/>
      <c r="Q2" s="201"/>
      <c r="R2" s="201"/>
      <c r="S2" s="202"/>
      <c r="T2" s="202"/>
      <c r="U2" s="6"/>
    </row>
    <row r="3" spans="1:21" x14ac:dyDescent="0.2">
      <c r="A3" s="17"/>
      <c r="B3" s="17"/>
      <c r="C3" s="17"/>
      <c r="D3" s="17"/>
      <c r="E3" s="17"/>
      <c r="F3" s="18"/>
      <c r="G3" s="2"/>
      <c r="H3" s="18"/>
      <c r="I3" s="18"/>
      <c r="J3" s="18"/>
      <c r="K3" s="18"/>
      <c r="L3" s="20"/>
      <c r="M3" s="18"/>
      <c r="N3" s="18"/>
      <c r="O3" s="13"/>
      <c r="P3" s="21"/>
      <c r="Q3" s="21"/>
      <c r="R3" s="21"/>
      <c r="S3" s="21"/>
      <c r="T3" s="21"/>
      <c r="U3" s="1"/>
    </row>
    <row r="4" spans="1:21" x14ac:dyDescent="0.2">
      <c r="A4" s="78"/>
      <c r="B4" s="78"/>
      <c r="C4" s="78"/>
      <c r="D4" s="23"/>
      <c r="E4" s="24"/>
      <c r="F4" s="23"/>
      <c r="G4" s="79"/>
      <c r="H4" s="107"/>
      <c r="I4" s="4" t="e">
        <f>VLOOKUP(H4,Listes!$G$3:$H$8,2,FALSE)</f>
        <v>#N/A</v>
      </c>
      <c r="J4" s="108"/>
      <c r="K4" s="4" t="e">
        <f>VLOOKUP(J4,Listes!$D$3:$E$8,2,FALSE)</f>
        <v>#N/A</v>
      </c>
      <c r="L4" s="80"/>
      <c r="M4" s="107"/>
      <c r="N4" s="4" t="e">
        <f>VLOOKUP(M4,Listes!$J$3:$K$7,2,FALSE)</f>
        <v>#N/A</v>
      </c>
      <c r="O4" s="105" t="e">
        <f t="shared" ref="O4:O67" si="0">IF(I4="nc","nc",K4*I4/N4)</f>
        <v>#N/A</v>
      </c>
      <c r="P4" s="106"/>
      <c r="Q4" s="107"/>
      <c r="R4" s="4" t="e">
        <f>VLOOKUP(Q4,Listes!$J$3:$K$7,2,FALSE)</f>
        <v>#N/A</v>
      </c>
      <c r="S4" s="105" t="e">
        <f t="shared" ref="S4:S67" si="1">I4*K4/R4</f>
        <v>#N/A</v>
      </c>
      <c r="T4" s="106"/>
    </row>
    <row r="5" spans="1:21" x14ac:dyDescent="0.2">
      <c r="A5" s="78"/>
      <c r="B5" s="78"/>
      <c r="C5" s="78"/>
      <c r="D5" s="23"/>
      <c r="E5" s="24"/>
      <c r="F5" s="23"/>
      <c r="G5" s="79"/>
      <c r="H5" s="107"/>
      <c r="I5" s="4" t="e">
        <f>VLOOKUP(H5,Listes!$G$3:$H$8,2,FALSE)</f>
        <v>#N/A</v>
      </c>
      <c r="J5" s="108"/>
      <c r="K5" s="4" t="e">
        <f>VLOOKUP(J5,Listes!$D$3:$E$8,2,FALSE)</f>
        <v>#N/A</v>
      </c>
      <c r="L5" s="80"/>
      <c r="M5" s="107"/>
      <c r="N5" s="4" t="e">
        <f>VLOOKUP(M5,Listes!$J$3:$K$7,2,FALSE)</f>
        <v>#N/A</v>
      </c>
      <c r="O5" s="105" t="e">
        <f t="shared" si="0"/>
        <v>#N/A</v>
      </c>
      <c r="P5" s="106"/>
      <c r="Q5" s="107"/>
      <c r="R5" s="4" t="e">
        <f>VLOOKUP(Q5,Listes!$J$3:$K$7,2,FALSE)</f>
        <v>#N/A</v>
      </c>
      <c r="S5" s="105" t="e">
        <f t="shared" si="1"/>
        <v>#N/A</v>
      </c>
      <c r="T5" s="106"/>
    </row>
    <row r="6" spans="1:21" x14ac:dyDescent="0.2">
      <c r="A6" s="78"/>
      <c r="B6" s="78"/>
      <c r="C6" s="78"/>
      <c r="D6" s="23"/>
      <c r="E6" s="24"/>
      <c r="F6" s="23"/>
      <c r="G6" s="79"/>
      <c r="H6" s="107"/>
      <c r="I6" s="4" t="e">
        <f>VLOOKUP(H6,Listes!$G$3:$H$8,2,FALSE)</f>
        <v>#N/A</v>
      </c>
      <c r="J6" s="108"/>
      <c r="K6" s="4" t="e">
        <f>VLOOKUP(J6,Listes!$D$3:$E$8,2,FALSE)</f>
        <v>#N/A</v>
      </c>
      <c r="L6" s="80"/>
      <c r="M6" s="107"/>
      <c r="N6" s="4" t="e">
        <f>VLOOKUP(M6,Listes!$J$3:$K$7,2,FALSE)</f>
        <v>#N/A</v>
      </c>
      <c r="O6" s="105" t="e">
        <f t="shared" si="0"/>
        <v>#N/A</v>
      </c>
      <c r="P6" s="106"/>
      <c r="Q6" s="107"/>
      <c r="R6" s="4" t="e">
        <f>VLOOKUP(Q6,Listes!$J$3:$K$7,2,FALSE)</f>
        <v>#N/A</v>
      </c>
      <c r="S6" s="105" t="e">
        <f t="shared" si="1"/>
        <v>#N/A</v>
      </c>
      <c r="T6" s="106"/>
    </row>
    <row r="7" spans="1:21" x14ac:dyDescent="0.2">
      <c r="A7" s="78"/>
      <c r="B7" s="78"/>
      <c r="C7" s="78"/>
      <c r="D7" s="23"/>
      <c r="E7" s="24"/>
      <c r="F7" s="23"/>
      <c r="G7" s="79"/>
      <c r="H7" s="107"/>
      <c r="I7" s="4" t="e">
        <f>VLOOKUP(H7,Listes!$G$3:$H$8,2,FALSE)</f>
        <v>#N/A</v>
      </c>
      <c r="J7" s="108"/>
      <c r="K7" s="4" t="e">
        <f>VLOOKUP(J7,Listes!$D$3:$E$8,2,FALSE)</f>
        <v>#N/A</v>
      </c>
      <c r="L7" s="80"/>
      <c r="M7" s="107"/>
      <c r="N7" s="4" t="e">
        <f>VLOOKUP(M7,Listes!$J$3:$K$7,2,FALSE)</f>
        <v>#N/A</v>
      </c>
      <c r="O7" s="105" t="e">
        <f t="shared" si="0"/>
        <v>#N/A</v>
      </c>
      <c r="P7" s="106"/>
      <c r="Q7" s="107"/>
      <c r="R7" s="4" t="e">
        <f>VLOOKUP(Q7,Listes!$J$3:$K$7,2,FALSE)</f>
        <v>#N/A</v>
      </c>
      <c r="S7" s="105" t="e">
        <f t="shared" si="1"/>
        <v>#N/A</v>
      </c>
      <c r="T7" s="106"/>
    </row>
    <row r="8" spans="1:21" x14ac:dyDescent="0.2">
      <c r="A8" s="78"/>
      <c r="B8" s="78"/>
      <c r="C8" s="78"/>
      <c r="D8" s="23"/>
      <c r="E8" s="24"/>
      <c r="F8" s="23"/>
      <c r="G8" s="79"/>
      <c r="H8" s="107"/>
      <c r="I8" s="4" t="e">
        <f>VLOOKUP(H8,Listes!$G$3:$H$8,2,FALSE)</f>
        <v>#N/A</v>
      </c>
      <c r="J8" s="108"/>
      <c r="K8" s="4" t="e">
        <f>VLOOKUP(J8,Listes!$D$3:$E$8,2,FALSE)</f>
        <v>#N/A</v>
      </c>
      <c r="L8" s="80"/>
      <c r="M8" s="107"/>
      <c r="N8" s="4" t="e">
        <f>VLOOKUP(M8,Listes!$J$3:$K$7,2,FALSE)</f>
        <v>#N/A</v>
      </c>
      <c r="O8" s="105" t="e">
        <f t="shared" si="0"/>
        <v>#N/A</v>
      </c>
      <c r="P8" s="106"/>
      <c r="Q8" s="107"/>
      <c r="R8" s="4" t="e">
        <f>VLOOKUP(Q8,Listes!$J$3:$K$7,2,FALSE)</f>
        <v>#N/A</v>
      </c>
      <c r="S8" s="105" t="e">
        <f t="shared" si="1"/>
        <v>#N/A</v>
      </c>
      <c r="T8" s="106"/>
    </row>
    <row r="9" spans="1:21" x14ac:dyDescent="0.2">
      <c r="A9" s="78"/>
      <c r="B9" s="78"/>
      <c r="C9" s="78"/>
      <c r="D9" s="23"/>
      <c r="E9" s="24"/>
      <c r="F9" s="23"/>
      <c r="G9" s="79"/>
      <c r="H9" s="107"/>
      <c r="I9" s="4" t="e">
        <f>VLOOKUP(H9,Listes!$G$3:$H$8,2,FALSE)</f>
        <v>#N/A</v>
      </c>
      <c r="J9" s="108"/>
      <c r="K9" s="4" t="e">
        <f>VLOOKUP(J9,Listes!$D$3:$E$8,2,FALSE)</f>
        <v>#N/A</v>
      </c>
      <c r="L9" s="80"/>
      <c r="M9" s="107"/>
      <c r="N9" s="4" t="e">
        <f>VLOOKUP(M9,Listes!$J$3:$K$7,2,FALSE)</f>
        <v>#N/A</v>
      </c>
      <c r="O9" s="105" t="e">
        <f t="shared" si="0"/>
        <v>#N/A</v>
      </c>
      <c r="P9" s="106"/>
      <c r="Q9" s="107"/>
      <c r="R9" s="4" t="e">
        <f>VLOOKUP(Q9,Listes!$J$3:$K$7,2,FALSE)</f>
        <v>#N/A</v>
      </c>
      <c r="S9" s="105" t="e">
        <f t="shared" si="1"/>
        <v>#N/A</v>
      </c>
      <c r="T9" s="106"/>
    </row>
    <row r="10" spans="1:21" x14ac:dyDescent="0.2">
      <c r="A10" s="78"/>
      <c r="B10" s="78"/>
      <c r="C10" s="78"/>
      <c r="D10" s="23"/>
      <c r="E10" s="24"/>
      <c r="F10" s="23"/>
      <c r="G10" s="79"/>
      <c r="H10" s="107"/>
      <c r="I10" s="4" t="e">
        <f>VLOOKUP(H10,Listes!$G$3:$H$8,2,FALSE)</f>
        <v>#N/A</v>
      </c>
      <c r="J10" s="108"/>
      <c r="K10" s="4" t="e">
        <f>VLOOKUP(J10,Listes!$D$3:$E$8,2,FALSE)</f>
        <v>#N/A</v>
      </c>
      <c r="L10" s="80"/>
      <c r="M10" s="107"/>
      <c r="N10" s="4" t="e">
        <f>VLOOKUP(M10,Listes!$J$3:$K$7,2,FALSE)</f>
        <v>#N/A</v>
      </c>
      <c r="O10" s="105" t="e">
        <f t="shared" si="0"/>
        <v>#N/A</v>
      </c>
      <c r="P10" s="106"/>
      <c r="Q10" s="107"/>
      <c r="R10" s="4" t="e">
        <f>VLOOKUP(Q10,Listes!$J$3:$K$7,2,FALSE)</f>
        <v>#N/A</v>
      </c>
      <c r="S10" s="105" t="e">
        <f t="shared" si="1"/>
        <v>#N/A</v>
      </c>
      <c r="T10" s="106"/>
    </row>
    <row r="11" spans="1:21" x14ac:dyDescent="0.2">
      <c r="A11" s="78"/>
      <c r="B11" s="78"/>
      <c r="C11" s="78"/>
      <c r="D11" s="23"/>
      <c r="E11" s="24"/>
      <c r="F11" s="23"/>
      <c r="G11" s="79"/>
      <c r="H11" s="107"/>
      <c r="I11" s="4" t="e">
        <f>VLOOKUP(H11,Listes!$G$3:$H$8,2,FALSE)</f>
        <v>#N/A</v>
      </c>
      <c r="J11" s="108"/>
      <c r="K11" s="4" t="e">
        <f>VLOOKUP(J11,Listes!$D$3:$E$8,2,FALSE)</f>
        <v>#N/A</v>
      </c>
      <c r="L11" s="80"/>
      <c r="M11" s="107"/>
      <c r="N11" s="4" t="e">
        <f>VLOOKUP(M11,Listes!$J$3:$K$7,2,FALSE)</f>
        <v>#N/A</v>
      </c>
      <c r="O11" s="105" t="e">
        <f t="shared" si="0"/>
        <v>#N/A</v>
      </c>
      <c r="P11" s="106"/>
      <c r="Q11" s="107"/>
      <c r="R11" s="4" t="e">
        <f>VLOOKUP(Q11,Listes!$J$3:$K$7,2,FALSE)</f>
        <v>#N/A</v>
      </c>
      <c r="S11" s="105" t="e">
        <f t="shared" si="1"/>
        <v>#N/A</v>
      </c>
      <c r="T11" s="106"/>
    </row>
    <row r="12" spans="1:21" x14ac:dyDescent="0.2">
      <c r="A12" s="78"/>
      <c r="B12" s="78"/>
      <c r="C12" s="78"/>
      <c r="D12" s="23"/>
      <c r="E12" s="24"/>
      <c r="F12" s="23"/>
      <c r="G12" s="79"/>
      <c r="H12" s="107"/>
      <c r="I12" s="4" t="e">
        <f>VLOOKUP(H12,Listes!$G$3:$H$8,2,FALSE)</f>
        <v>#N/A</v>
      </c>
      <c r="J12" s="108"/>
      <c r="K12" s="4" t="e">
        <f>VLOOKUP(J12,Listes!$D$3:$E$8,2,FALSE)</f>
        <v>#N/A</v>
      </c>
      <c r="L12" s="80"/>
      <c r="M12" s="107"/>
      <c r="N12" s="4" t="e">
        <f>VLOOKUP(M12,Listes!$J$3:$K$7,2,FALSE)</f>
        <v>#N/A</v>
      </c>
      <c r="O12" s="105" t="e">
        <f t="shared" si="0"/>
        <v>#N/A</v>
      </c>
      <c r="P12" s="106"/>
      <c r="Q12" s="107"/>
      <c r="R12" s="4" t="e">
        <f>VLOOKUP(Q12,Listes!$J$3:$K$7,2,FALSE)</f>
        <v>#N/A</v>
      </c>
      <c r="S12" s="105" t="e">
        <f t="shared" si="1"/>
        <v>#N/A</v>
      </c>
      <c r="T12" s="106"/>
    </row>
    <row r="13" spans="1:21" x14ac:dyDescent="0.2">
      <c r="A13" s="78"/>
      <c r="B13" s="78"/>
      <c r="C13" s="78"/>
      <c r="D13" s="23"/>
      <c r="E13" s="24"/>
      <c r="F13" s="23"/>
      <c r="G13" s="79"/>
      <c r="H13" s="107"/>
      <c r="I13" s="4" t="e">
        <f>VLOOKUP(H13,Listes!$G$3:$H$8,2,FALSE)</f>
        <v>#N/A</v>
      </c>
      <c r="J13" s="108"/>
      <c r="K13" s="4" t="e">
        <f>VLOOKUP(J13,Listes!$D$3:$E$8,2,FALSE)</f>
        <v>#N/A</v>
      </c>
      <c r="L13" s="80"/>
      <c r="M13" s="107"/>
      <c r="N13" s="4" t="e">
        <f>VLOOKUP(M13,Listes!$J$3:$K$7,2,FALSE)</f>
        <v>#N/A</v>
      </c>
      <c r="O13" s="105" t="e">
        <f t="shared" si="0"/>
        <v>#N/A</v>
      </c>
      <c r="P13" s="106"/>
      <c r="Q13" s="107"/>
      <c r="R13" s="4" t="e">
        <f>VLOOKUP(Q13,Listes!$J$3:$K$7,2,FALSE)</f>
        <v>#N/A</v>
      </c>
      <c r="S13" s="105" t="e">
        <f t="shared" si="1"/>
        <v>#N/A</v>
      </c>
      <c r="T13" s="106"/>
    </row>
    <row r="14" spans="1:21" x14ac:dyDescent="0.2">
      <c r="A14" s="78"/>
      <c r="B14" s="78"/>
      <c r="C14" s="78"/>
      <c r="D14" s="23"/>
      <c r="E14" s="24"/>
      <c r="F14" s="23"/>
      <c r="G14" s="79"/>
      <c r="H14" s="107"/>
      <c r="I14" s="4" t="e">
        <f>VLOOKUP(H14,Listes!$G$3:$H$8,2,FALSE)</f>
        <v>#N/A</v>
      </c>
      <c r="J14" s="108"/>
      <c r="K14" s="4" t="e">
        <f>VLOOKUP(J14,Listes!$D$3:$E$8,2,FALSE)</f>
        <v>#N/A</v>
      </c>
      <c r="L14" s="80"/>
      <c r="M14" s="107"/>
      <c r="N14" s="4" t="e">
        <f>VLOOKUP(M14,Listes!$J$3:$K$7,2,FALSE)</f>
        <v>#N/A</v>
      </c>
      <c r="O14" s="105" t="e">
        <f t="shared" si="0"/>
        <v>#N/A</v>
      </c>
      <c r="P14" s="106"/>
      <c r="Q14" s="107"/>
      <c r="R14" s="4" t="e">
        <f>VLOOKUP(Q14,Listes!$J$3:$K$7,2,FALSE)</f>
        <v>#N/A</v>
      </c>
      <c r="S14" s="105" t="e">
        <f t="shared" si="1"/>
        <v>#N/A</v>
      </c>
      <c r="T14" s="106"/>
    </row>
    <row r="15" spans="1:21" x14ac:dyDescent="0.2">
      <c r="A15" s="78"/>
      <c r="B15" s="78"/>
      <c r="C15" s="78"/>
      <c r="D15" s="23"/>
      <c r="E15" s="24"/>
      <c r="F15" s="23"/>
      <c r="G15" s="79"/>
      <c r="H15" s="107"/>
      <c r="I15" s="4" t="e">
        <f>VLOOKUP(H15,Listes!$G$3:$H$8,2,FALSE)</f>
        <v>#N/A</v>
      </c>
      <c r="J15" s="108"/>
      <c r="K15" s="4" t="e">
        <f>VLOOKUP(J15,Listes!$D$3:$E$8,2,FALSE)</f>
        <v>#N/A</v>
      </c>
      <c r="L15" s="80"/>
      <c r="M15" s="107"/>
      <c r="N15" s="4" t="e">
        <f>VLOOKUP(M15,Listes!$J$3:$K$7,2,FALSE)</f>
        <v>#N/A</v>
      </c>
      <c r="O15" s="105" t="e">
        <f t="shared" si="0"/>
        <v>#N/A</v>
      </c>
      <c r="P15" s="106"/>
      <c r="Q15" s="107"/>
      <c r="R15" s="4" t="e">
        <f>VLOOKUP(Q15,Listes!$J$3:$K$7,2,FALSE)</f>
        <v>#N/A</v>
      </c>
      <c r="S15" s="105" t="e">
        <f t="shared" si="1"/>
        <v>#N/A</v>
      </c>
      <c r="T15" s="106"/>
    </row>
    <row r="16" spans="1:21" x14ac:dyDescent="0.2">
      <c r="A16" s="78"/>
      <c r="B16" s="78"/>
      <c r="C16" s="78"/>
      <c r="D16" s="23"/>
      <c r="E16" s="24"/>
      <c r="F16" s="23"/>
      <c r="G16" s="79"/>
      <c r="H16" s="107"/>
      <c r="I16" s="4" t="e">
        <f>VLOOKUP(H16,Listes!$G$3:$H$8,2,FALSE)</f>
        <v>#N/A</v>
      </c>
      <c r="J16" s="108"/>
      <c r="K16" s="4" t="e">
        <f>VLOOKUP(J16,Listes!$D$3:$E$8,2,FALSE)</f>
        <v>#N/A</v>
      </c>
      <c r="L16" s="80"/>
      <c r="M16" s="107"/>
      <c r="N16" s="4" t="e">
        <f>VLOOKUP(M16,Listes!$J$3:$K$7,2,FALSE)</f>
        <v>#N/A</v>
      </c>
      <c r="O16" s="105" t="e">
        <f t="shared" si="0"/>
        <v>#N/A</v>
      </c>
      <c r="P16" s="106"/>
      <c r="Q16" s="107"/>
      <c r="R16" s="4" t="e">
        <f>VLOOKUP(Q16,Listes!$J$3:$K$7,2,FALSE)</f>
        <v>#N/A</v>
      </c>
      <c r="S16" s="105" t="e">
        <f t="shared" si="1"/>
        <v>#N/A</v>
      </c>
      <c r="T16" s="106"/>
    </row>
    <row r="17" spans="1:20" x14ac:dyDescent="0.2">
      <c r="A17" s="78"/>
      <c r="B17" s="78"/>
      <c r="C17" s="78"/>
      <c r="D17" s="23"/>
      <c r="E17" s="24"/>
      <c r="F17" s="23"/>
      <c r="G17" s="79"/>
      <c r="H17" s="107"/>
      <c r="I17" s="4" t="e">
        <f>VLOOKUP(H17,Listes!$G$3:$H$8,2,FALSE)</f>
        <v>#N/A</v>
      </c>
      <c r="J17" s="108"/>
      <c r="K17" s="4" t="e">
        <f>VLOOKUP(J17,Listes!$D$3:$E$8,2,FALSE)</f>
        <v>#N/A</v>
      </c>
      <c r="L17" s="80"/>
      <c r="M17" s="107"/>
      <c r="N17" s="4" t="e">
        <f>VLOOKUP(M17,Listes!$J$3:$K$7,2,FALSE)</f>
        <v>#N/A</v>
      </c>
      <c r="O17" s="105" t="e">
        <f t="shared" si="0"/>
        <v>#N/A</v>
      </c>
      <c r="P17" s="106"/>
      <c r="Q17" s="107"/>
      <c r="R17" s="4" t="e">
        <f>VLOOKUP(Q17,Listes!$J$3:$K$7,2,FALSE)</f>
        <v>#N/A</v>
      </c>
      <c r="S17" s="105" t="e">
        <f t="shared" si="1"/>
        <v>#N/A</v>
      </c>
      <c r="T17" s="106"/>
    </row>
    <row r="18" spans="1:20" x14ac:dyDescent="0.2">
      <c r="A18" s="78"/>
      <c r="B18" s="78"/>
      <c r="C18" s="78"/>
      <c r="D18" s="23"/>
      <c r="E18" s="24"/>
      <c r="F18" s="23"/>
      <c r="G18" s="79"/>
      <c r="H18" s="107"/>
      <c r="I18" s="4" t="e">
        <f>VLOOKUP(H18,Listes!$G$3:$H$8,2,FALSE)</f>
        <v>#N/A</v>
      </c>
      <c r="J18" s="108"/>
      <c r="K18" s="4" t="e">
        <f>VLOOKUP(J18,Listes!$D$3:$E$8,2,FALSE)</f>
        <v>#N/A</v>
      </c>
      <c r="L18" s="80"/>
      <c r="M18" s="107"/>
      <c r="N18" s="4" t="e">
        <f>VLOOKUP(M18,Listes!$J$3:$K$7,2,FALSE)</f>
        <v>#N/A</v>
      </c>
      <c r="O18" s="105" t="e">
        <f t="shared" si="0"/>
        <v>#N/A</v>
      </c>
      <c r="P18" s="106"/>
      <c r="Q18" s="107"/>
      <c r="R18" s="4" t="e">
        <f>VLOOKUP(Q18,Listes!$J$3:$K$7,2,FALSE)</f>
        <v>#N/A</v>
      </c>
      <c r="S18" s="105" t="e">
        <f t="shared" si="1"/>
        <v>#N/A</v>
      </c>
      <c r="T18" s="106"/>
    </row>
    <row r="19" spans="1:20" x14ac:dyDescent="0.2">
      <c r="A19" s="78"/>
      <c r="B19" s="78"/>
      <c r="C19" s="78"/>
      <c r="D19" s="23"/>
      <c r="E19" s="24"/>
      <c r="F19" s="23"/>
      <c r="G19" s="79"/>
      <c r="H19" s="107"/>
      <c r="I19" s="4" t="e">
        <f>VLOOKUP(H19,Listes!$G$3:$H$8,2,FALSE)</f>
        <v>#N/A</v>
      </c>
      <c r="J19" s="108"/>
      <c r="K19" s="4" t="e">
        <f>VLOOKUP(J19,Listes!$D$3:$E$8,2,FALSE)</f>
        <v>#N/A</v>
      </c>
      <c r="L19" s="80"/>
      <c r="M19" s="107"/>
      <c r="N19" s="4" t="e">
        <f>VLOOKUP(M19,Listes!$J$3:$K$7,2,FALSE)</f>
        <v>#N/A</v>
      </c>
      <c r="O19" s="105" t="e">
        <f t="shared" si="0"/>
        <v>#N/A</v>
      </c>
      <c r="P19" s="106"/>
      <c r="Q19" s="107"/>
      <c r="R19" s="4" t="e">
        <f>VLOOKUP(Q19,Listes!$J$3:$K$7,2,FALSE)</f>
        <v>#N/A</v>
      </c>
      <c r="S19" s="105" t="e">
        <f t="shared" si="1"/>
        <v>#N/A</v>
      </c>
      <c r="T19" s="106"/>
    </row>
    <row r="20" spans="1:20" x14ac:dyDescent="0.2">
      <c r="A20" s="78"/>
      <c r="B20" s="78"/>
      <c r="C20" s="78"/>
      <c r="D20" s="23"/>
      <c r="E20" s="24"/>
      <c r="F20" s="23"/>
      <c r="G20" s="79"/>
      <c r="H20" s="107"/>
      <c r="I20" s="4" t="e">
        <f>VLOOKUP(H20,Listes!$G$3:$H$8,2,FALSE)</f>
        <v>#N/A</v>
      </c>
      <c r="J20" s="108"/>
      <c r="K20" s="4" t="e">
        <f>VLOOKUP(J20,Listes!$D$3:$E$8,2,FALSE)</f>
        <v>#N/A</v>
      </c>
      <c r="L20" s="80"/>
      <c r="M20" s="107"/>
      <c r="N20" s="4" t="e">
        <f>VLOOKUP(M20,Listes!$J$3:$K$7,2,FALSE)</f>
        <v>#N/A</v>
      </c>
      <c r="O20" s="105" t="e">
        <f t="shared" si="0"/>
        <v>#N/A</v>
      </c>
      <c r="P20" s="106"/>
      <c r="Q20" s="107"/>
      <c r="R20" s="4" t="e">
        <f>VLOOKUP(Q20,Listes!$J$3:$K$7,2,FALSE)</f>
        <v>#N/A</v>
      </c>
      <c r="S20" s="105" t="e">
        <f t="shared" si="1"/>
        <v>#N/A</v>
      </c>
      <c r="T20" s="106"/>
    </row>
    <row r="21" spans="1:20" x14ac:dyDescent="0.2">
      <c r="A21" s="78"/>
      <c r="B21" s="78"/>
      <c r="C21" s="78"/>
      <c r="D21" s="23"/>
      <c r="E21" s="24"/>
      <c r="F21" s="23"/>
      <c r="G21" s="79"/>
      <c r="H21" s="107"/>
      <c r="I21" s="4" t="e">
        <f>VLOOKUP(H21,Listes!$G$3:$H$8,2,FALSE)</f>
        <v>#N/A</v>
      </c>
      <c r="J21" s="108"/>
      <c r="K21" s="4" t="e">
        <f>VLOOKUP(J21,Listes!$D$3:$E$8,2,FALSE)</f>
        <v>#N/A</v>
      </c>
      <c r="L21" s="80"/>
      <c r="M21" s="107"/>
      <c r="N21" s="4" t="e">
        <f>VLOOKUP(M21,Listes!$J$3:$K$7,2,FALSE)</f>
        <v>#N/A</v>
      </c>
      <c r="O21" s="105" t="e">
        <f t="shared" si="0"/>
        <v>#N/A</v>
      </c>
      <c r="P21" s="106"/>
      <c r="Q21" s="107"/>
      <c r="R21" s="4" t="e">
        <f>VLOOKUP(Q21,Listes!$J$3:$K$7,2,FALSE)</f>
        <v>#N/A</v>
      </c>
      <c r="S21" s="105" t="e">
        <f t="shared" si="1"/>
        <v>#N/A</v>
      </c>
      <c r="T21" s="106"/>
    </row>
    <row r="22" spans="1:20" x14ac:dyDescent="0.2">
      <c r="A22" s="78"/>
      <c r="B22" s="78"/>
      <c r="C22" s="78"/>
      <c r="D22" s="23"/>
      <c r="E22" s="24"/>
      <c r="F22" s="23"/>
      <c r="G22" s="79"/>
      <c r="H22" s="107"/>
      <c r="I22" s="4" t="e">
        <f>VLOOKUP(H22,Listes!$G$3:$H$8,2,FALSE)</f>
        <v>#N/A</v>
      </c>
      <c r="J22" s="108"/>
      <c r="K22" s="4" t="e">
        <f>VLOOKUP(J22,Listes!$D$3:$E$8,2,FALSE)</f>
        <v>#N/A</v>
      </c>
      <c r="L22" s="80"/>
      <c r="M22" s="107"/>
      <c r="N22" s="4" t="e">
        <f>VLOOKUP(M22,Listes!$J$3:$K$7,2,FALSE)</f>
        <v>#N/A</v>
      </c>
      <c r="O22" s="105" t="e">
        <f t="shared" si="0"/>
        <v>#N/A</v>
      </c>
      <c r="P22" s="106"/>
      <c r="Q22" s="107"/>
      <c r="R22" s="4" t="e">
        <f>VLOOKUP(Q22,Listes!$J$3:$K$7,2,FALSE)</f>
        <v>#N/A</v>
      </c>
      <c r="S22" s="105" t="e">
        <f t="shared" si="1"/>
        <v>#N/A</v>
      </c>
      <c r="T22" s="106"/>
    </row>
    <row r="23" spans="1:20" x14ac:dyDescent="0.2">
      <c r="A23" s="78"/>
      <c r="B23" s="78"/>
      <c r="C23" s="78"/>
      <c r="D23" s="23"/>
      <c r="E23" s="24"/>
      <c r="F23" s="23"/>
      <c r="G23" s="79"/>
      <c r="H23" s="107"/>
      <c r="I23" s="4" t="e">
        <f>VLOOKUP(H23,Listes!$G$3:$H$8,2,FALSE)</f>
        <v>#N/A</v>
      </c>
      <c r="J23" s="108"/>
      <c r="K23" s="4" t="e">
        <f>VLOOKUP(J23,Listes!$D$3:$E$8,2,FALSE)</f>
        <v>#N/A</v>
      </c>
      <c r="L23" s="80"/>
      <c r="M23" s="107"/>
      <c r="N23" s="4" t="e">
        <f>VLOOKUP(M23,Listes!$J$3:$K$7,2,FALSE)</f>
        <v>#N/A</v>
      </c>
      <c r="O23" s="105" t="e">
        <f t="shared" si="0"/>
        <v>#N/A</v>
      </c>
      <c r="P23" s="106"/>
      <c r="Q23" s="107"/>
      <c r="R23" s="4" t="e">
        <f>VLOOKUP(Q23,Listes!$J$3:$K$7,2,FALSE)</f>
        <v>#N/A</v>
      </c>
      <c r="S23" s="105" t="e">
        <f t="shared" si="1"/>
        <v>#N/A</v>
      </c>
      <c r="T23" s="106"/>
    </row>
    <row r="24" spans="1:20" x14ac:dyDescent="0.2">
      <c r="A24" s="78"/>
      <c r="B24" s="78"/>
      <c r="C24" s="78"/>
      <c r="D24" s="23"/>
      <c r="E24" s="24"/>
      <c r="F24" s="23"/>
      <c r="G24" s="79"/>
      <c r="H24" s="107"/>
      <c r="I24" s="4" t="e">
        <f>VLOOKUP(H24,Listes!$G$3:$H$8,2,FALSE)</f>
        <v>#N/A</v>
      </c>
      <c r="J24" s="108"/>
      <c r="K24" s="4" t="e">
        <f>VLOOKUP(J24,Listes!$D$3:$E$8,2,FALSE)</f>
        <v>#N/A</v>
      </c>
      <c r="L24" s="80"/>
      <c r="M24" s="107"/>
      <c r="N24" s="4" t="e">
        <f>VLOOKUP(M24,Listes!$J$3:$K$7,2,FALSE)</f>
        <v>#N/A</v>
      </c>
      <c r="O24" s="105" t="e">
        <f t="shared" si="0"/>
        <v>#N/A</v>
      </c>
      <c r="P24" s="106"/>
      <c r="Q24" s="107"/>
      <c r="R24" s="4" t="e">
        <f>VLOOKUP(Q24,Listes!$J$3:$K$7,2,FALSE)</f>
        <v>#N/A</v>
      </c>
      <c r="S24" s="105" t="e">
        <f t="shared" si="1"/>
        <v>#N/A</v>
      </c>
      <c r="T24" s="106"/>
    </row>
    <row r="25" spans="1:20" x14ac:dyDescent="0.2">
      <c r="A25" s="78"/>
      <c r="B25" s="78"/>
      <c r="C25" s="78"/>
      <c r="D25" s="23"/>
      <c r="E25" s="24"/>
      <c r="F25" s="23"/>
      <c r="G25" s="79"/>
      <c r="H25" s="107"/>
      <c r="I25" s="4" t="e">
        <f>VLOOKUP(H25,Listes!$G$3:$H$8,2,FALSE)</f>
        <v>#N/A</v>
      </c>
      <c r="J25" s="108"/>
      <c r="K25" s="4" t="e">
        <f>VLOOKUP(J25,Listes!$D$3:$E$8,2,FALSE)</f>
        <v>#N/A</v>
      </c>
      <c r="L25" s="80"/>
      <c r="M25" s="107"/>
      <c r="N25" s="4" t="e">
        <f>VLOOKUP(M25,Listes!$J$3:$K$7,2,FALSE)</f>
        <v>#N/A</v>
      </c>
      <c r="O25" s="105" t="e">
        <f t="shared" si="0"/>
        <v>#N/A</v>
      </c>
      <c r="P25" s="106"/>
      <c r="Q25" s="107"/>
      <c r="R25" s="4" t="e">
        <f>VLOOKUP(Q25,Listes!$J$3:$K$7,2,FALSE)</f>
        <v>#N/A</v>
      </c>
      <c r="S25" s="105" t="e">
        <f t="shared" si="1"/>
        <v>#N/A</v>
      </c>
      <c r="T25" s="106"/>
    </row>
    <row r="26" spans="1:20" x14ac:dyDescent="0.2">
      <c r="A26" s="78"/>
      <c r="B26" s="78"/>
      <c r="C26" s="78"/>
      <c r="D26" s="23"/>
      <c r="E26" s="24"/>
      <c r="F26" s="23"/>
      <c r="G26" s="79"/>
      <c r="H26" s="107"/>
      <c r="I26" s="4" t="e">
        <f>VLOOKUP(H26,Listes!$G$3:$H$8,2,FALSE)</f>
        <v>#N/A</v>
      </c>
      <c r="J26" s="108"/>
      <c r="K26" s="4" t="e">
        <f>VLOOKUP(J26,Listes!$D$3:$E$8,2,FALSE)</f>
        <v>#N/A</v>
      </c>
      <c r="L26" s="80"/>
      <c r="M26" s="107"/>
      <c r="N26" s="4" t="e">
        <f>VLOOKUP(M26,Listes!$J$3:$K$7,2,FALSE)</f>
        <v>#N/A</v>
      </c>
      <c r="O26" s="105" t="e">
        <f t="shared" si="0"/>
        <v>#N/A</v>
      </c>
      <c r="P26" s="106"/>
      <c r="Q26" s="107"/>
      <c r="R26" s="4" t="e">
        <f>VLOOKUP(Q26,Listes!$J$3:$K$7,2,FALSE)</f>
        <v>#N/A</v>
      </c>
      <c r="S26" s="105" t="e">
        <f t="shared" si="1"/>
        <v>#N/A</v>
      </c>
      <c r="T26" s="106"/>
    </row>
    <row r="27" spans="1:20" x14ac:dyDescent="0.2">
      <c r="A27" s="78"/>
      <c r="B27" s="78"/>
      <c r="C27" s="78"/>
      <c r="D27" s="23"/>
      <c r="E27" s="24"/>
      <c r="F27" s="23"/>
      <c r="G27" s="79"/>
      <c r="H27" s="107"/>
      <c r="I27" s="4" t="e">
        <f>VLOOKUP(H27,Listes!$G$3:$H$8,2,FALSE)</f>
        <v>#N/A</v>
      </c>
      <c r="J27" s="108"/>
      <c r="K27" s="4" t="e">
        <f>VLOOKUP(J27,Listes!$D$3:$E$8,2,FALSE)</f>
        <v>#N/A</v>
      </c>
      <c r="L27" s="80"/>
      <c r="M27" s="107"/>
      <c r="N27" s="4" t="e">
        <f>VLOOKUP(M27,Listes!$J$3:$K$7,2,FALSE)</f>
        <v>#N/A</v>
      </c>
      <c r="O27" s="105" t="e">
        <f t="shared" si="0"/>
        <v>#N/A</v>
      </c>
      <c r="P27" s="106"/>
      <c r="Q27" s="107"/>
      <c r="R27" s="4" t="e">
        <f>VLOOKUP(Q27,Listes!$J$3:$K$7,2,FALSE)</f>
        <v>#N/A</v>
      </c>
      <c r="S27" s="105" t="e">
        <f t="shared" si="1"/>
        <v>#N/A</v>
      </c>
      <c r="T27" s="106"/>
    </row>
    <row r="28" spans="1:20" x14ac:dyDescent="0.2">
      <c r="A28" s="78"/>
      <c r="B28" s="78"/>
      <c r="C28" s="78"/>
      <c r="D28" s="23"/>
      <c r="E28" s="24"/>
      <c r="F28" s="23"/>
      <c r="G28" s="79"/>
      <c r="H28" s="107"/>
      <c r="I28" s="4" t="e">
        <f>VLOOKUP(H28,Listes!$G$3:$H$8,2,FALSE)</f>
        <v>#N/A</v>
      </c>
      <c r="J28" s="108"/>
      <c r="K28" s="4" t="e">
        <f>VLOOKUP(J28,Listes!$D$3:$E$8,2,FALSE)</f>
        <v>#N/A</v>
      </c>
      <c r="L28" s="80"/>
      <c r="M28" s="107"/>
      <c r="N28" s="4" t="e">
        <f>VLOOKUP(M28,Listes!$J$3:$K$7,2,FALSE)</f>
        <v>#N/A</v>
      </c>
      <c r="O28" s="105" t="e">
        <f t="shared" si="0"/>
        <v>#N/A</v>
      </c>
      <c r="P28" s="106"/>
      <c r="Q28" s="107"/>
      <c r="R28" s="4" t="e">
        <f>VLOOKUP(Q28,Listes!$J$3:$K$7,2,FALSE)</f>
        <v>#N/A</v>
      </c>
      <c r="S28" s="105" t="e">
        <f t="shared" si="1"/>
        <v>#N/A</v>
      </c>
      <c r="T28" s="106"/>
    </row>
    <row r="29" spans="1:20" x14ac:dyDescent="0.2">
      <c r="A29" s="78"/>
      <c r="B29" s="78"/>
      <c r="C29" s="78"/>
      <c r="D29" s="23"/>
      <c r="E29" s="24"/>
      <c r="F29" s="23"/>
      <c r="G29" s="79"/>
      <c r="H29" s="107"/>
      <c r="I29" s="4" t="e">
        <f>VLOOKUP(H29,Listes!$G$3:$H$8,2,FALSE)</f>
        <v>#N/A</v>
      </c>
      <c r="J29" s="108"/>
      <c r="K29" s="4" t="e">
        <f>VLOOKUP(J29,Listes!$D$3:$E$8,2,FALSE)</f>
        <v>#N/A</v>
      </c>
      <c r="L29" s="80"/>
      <c r="M29" s="107"/>
      <c r="N29" s="4" t="e">
        <f>VLOOKUP(M29,Listes!$J$3:$K$7,2,FALSE)</f>
        <v>#N/A</v>
      </c>
      <c r="O29" s="105" t="e">
        <f t="shared" si="0"/>
        <v>#N/A</v>
      </c>
      <c r="P29" s="106"/>
      <c r="Q29" s="107"/>
      <c r="R29" s="4" t="e">
        <f>VLOOKUP(Q29,Listes!$J$3:$K$7,2,FALSE)</f>
        <v>#N/A</v>
      </c>
      <c r="S29" s="105" t="e">
        <f t="shared" si="1"/>
        <v>#N/A</v>
      </c>
      <c r="T29" s="106"/>
    </row>
    <row r="30" spans="1:20" x14ac:dyDescent="0.2">
      <c r="A30" s="78"/>
      <c r="B30" s="78"/>
      <c r="C30" s="78"/>
      <c r="D30" s="23"/>
      <c r="E30" s="24"/>
      <c r="F30" s="23"/>
      <c r="G30" s="79"/>
      <c r="H30" s="107"/>
      <c r="I30" s="4" t="e">
        <f>VLOOKUP(H30,Listes!$G$3:$H$8,2,FALSE)</f>
        <v>#N/A</v>
      </c>
      <c r="J30" s="108"/>
      <c r="K30" s="4" t="e">
        <f>VLOOKUP(J30,Listes!$D$3:$E$8,2,FALSE)</f>
        <v>#N/A</v>
      </c>
      <c r="L30" s="80"/>
      <c r="M30" s="107"/>
      <c r="N30" s="4" t="e">
        <f>VLOOKUP(M30,Listes!$J$3:$K$7,2,FALSE)</f>
        <v>#N/A</v>
      </c>
      <c r="O30" s="105" t="e">
        <f t="shared" si="0"/>
        <v>#N/A</v>
      </c>
      <c r="P30" s="106"/>
      <c r="Q30" s="107"/>
      <c r="R30" s="4" t="e">
        <f>VLOOKUP(Q30,Listes!$J$3:$K$7,2,FALSE)</f>
        <v>#N/A</v>
      </c>
      <c r="S30" s="105" t="e">
        <f t="shared" si="1"/>
        <v>#N/A</v>
      </c>
      <c r="T30" s="106"/>
    </row>
    <row r="31" spans="1:20" x14ac:dyDescent="0.2">
      <c r="A31" s="78"/>
      <c r="B31" s="78"/>
      <c r="C31" s="78"/>
      <c r="D31" s="23"/>
      <c r="E31" s="24"/>
      <c r="F31" s="23"/>
      <c r="G31" s="79"/>
      <c r="H31" s="107"/>
      <c r="I31" s="4" t="e">
        <f>VLOOKUP(H31,Listes!$G$3:$H$8,2,FALSE)</f>
        <v>#N/A</v>
      </c>
      <c r="J31" s="108"/>
      <c r="K31" s="4" t="e">
        <f>VLOOKUP(J31,Listes!$D$3:$E$8,2,FALSE)</f>
        <v>#N/A</v>
      </c>
      <c r="L31" s="80"/>
      <c r="M31" s="107"/>
      <c r="N31" s="4" t="e">
        <f>VLOOKUP(M31,Listes!$J$3:$K$7,2,FALSE)</f>
        <v>#N/A</v>
      </c>
      <c r="O31" s="105" t="e">
        <f t="shared" si="0"/>
        <v>#N/A</v>
      </c>
      <c r="P31" s="106"/>
      <c r="Q31" s="107"/>
      <c r="R31" s="4" t="e">
        <f>VLOOKUP(Q31,Listes!$J$3:$K$7,2,FALSE)</f>
        <v>#N/A</v>
      </c>
      <c r="S31" s="105" t="e">
        <f t="shared" si="1"/>
        <v>#N/A</v>
      </c>
      <c r="T31" s="106"/>
    </row>
    <row r="32" spans="1:20" x14ac:dyDescent="0.2">
      <c r="A32" s="78"/>
      <c r="B32" s="78"/>
      <c r="C32" s="78"/>
      <c r="D32" s="23"/>
      <c r="E32" s="24"/>
      <c r="F32" s="23"/>
      <c r="G32" s="79"/>
      <c r="H32" s="107"/>
      <c r="I32" s="4" t="e">
        <f>VLOOKUP(H32,Listes!$G$3:$H$8,2,FALSE)</f>
        <v>#N/A</v>
      </c>
      <c r="J32" s="108"/>
      <c r="K32" s="4" t="e">
        <f>VLOOKUP(J32,Listes!$D$3:$E$8,2,FALSE)</f>
        <v>#N/A</v>
      </c>
      <c r="L32" s="80"/>
      <c r="M32" s="107"/>
      <c r="N32" s="4" t="e">
        <f>VLOOKUP(M32,Listes!$J$3:$K$7,2,FALSE)</f>
        <v>#N/A</v>
      </c>
      <c r="O32" s="105" t="e">
        <f t="shared" si="0"/>
        <v>#N/A</v>
      </c>
      <c r="P32" s="106"/>
      <c r="Q32" s="107"/>
      <c r="R32" s="4" t="e">
        <f>VLOOKUP(Q32,Listes!$J$3:$K$7,2,FALSE)</f>
        <v>#N/A</v>
      </c>
      <c r="S32" s="105" t="e">
        <f t="shared" si="1"/>
        <v>#N/A</v>
      </c>
      <c r="T32" s="106"/>
    </row>
    <row r="33" spans="1:20" x14ac:dyDescent="0.2">
      <c r="A33" s="78"/>
      <c r="B33" s="78"/>
      <c r="C33" s="78"/>
      <c r="D33" s="23"/>
      <c r="E33" s="24"/>
      <c r="F33" s="23"/>
      <c r="G33" s="79"/>
      <c r="H33" s="107"/>
      <c r="I33" s="4" t="e">
        <f>VLOOKUP(H33,Listes!$G$3:$H$8,2,FALSE)</f>
        <v>#N/A</v>
      </c>
      <c r="J33" s="108"/>
      <c r="K33" s="4" t="e">
        <f>VLOOKUP(J33,Listes!$D$3:$E$8,2,FALSE)</f>
        <v>#N/A</v>
      </c>
      <c r="L33" s="80"/>
      <c r="M33" s="107"/>
      <c r="N33" s="4" t="e">
        <f>VLOOKUP(M33,Listes!$J$3:$K$7,2,FALSE)</f>
        <v>#N/A</v>
      </c>
      <c r="O33" s="105" t="e">
        <f t="shared" si="0"/>
        <v>#N/A</v>
      </c>
      <c r="P33" s="106"/>
      <c r="Q33" s="107"/>
      <c r="R33" s="4" t="e">
        <f>VLOOKUP(Q33,Listes!$J$3:$K$7,2,FALSE)</f>
        <v>#N/A</v>
      </c>
      <c r="S33" s="105" t="e">
        <f t="shared" si="1"/>
        <v>#N/A</v>
      </c>
      <c r="T33" s="106"/>
    </row>
    <row r="34" spans="1:20" x14ac:dyDescent="0.2">
      <c r="A34" s="78"/>
      <c r="B34" s="78"/>
      <c r="C34" s="78"/>
      <c r="D34" s="23"/>
      <c r="E34" s="24"/>
      <c r="F34" s="23"/>
      <c r="G34" s="79"/>
      <c r="H34" s="107"/>
      <c r="I34" s="4" t="e">
        <f>VLOOKUP(H34,Listes!$G$3:$H$8,2,FALSE)</f>
        <v>#N/A</v>
      </c>
      <c r="J34" s="108"/>
      <c r="K34" s="4" t="e">
        <f>VLOOKUP(J34,Listes!$D$3:$E$8,2,FALSE)</f>
        <v>#N/A</v>
      </c>
      <c r="L34" s="80"/>
      <c r="M34" s="107"/>
      <c r="N34" s="4" t="e">
        <f>VLOOKUP(M34,Listes!$J$3:$K$7,2,FALSE)</f>
        <v>#N/A</v>
      </c>
      <c r="O34" s="105" t="e">
        <f t="shared" si="0"/>
        <v>#N/A</v>
      </c>
      <c r="P34" s="106"/>
      <c r="Q34" s="107"/>
      <c r="R34" s="4" t="e">
        <f>VLOOKUP(Q34,Listes!$J$3:$K$7,2,FALSE)</f>
        <v>#N/A</v>
      </c>
      <c r="S34" s="105" t="e">
        <f t="shared" si="1"/>
        <v>#N/A</v>
      </c>
      <c r="T34" s="106"/>
    </row>
    <row r="35" spans="1:20" x14ac:dyDescent="0.2">
      <c r="A35" s="78"/>
      <c r="B35" s="78"/>
      <c r="C35" s="78"/>
      <c r="D35" s="23"/>
      <c r="E35" s="24"/>
      <c r="F35" s="23"/>
      <c r="G35" s="79"/>
      <c r="H35" s="107"/>
      <c r="I35" s="4" t="e">
        <f>VLOOKUP(H35,Listes!$G$3:$H$8,2,FALSE)</f>
        <v>#N/A</v>
      </c>
      <c r="J35" s="108"/>
      <c r="K35" s="4" t="e">
        <f>VLOOKUP(J35,Listes!$D$3:$E$8,2,FALSE)</f>
        <v>#N/A</v>
      </c>
      <c r="L35" s="80"/>
      <c r="M35" s="107"/>
      <c r="N35" s="4" t="e">
        <f>VLOOKUP(M35,Listes!$J$3:$K$7,2,FALSE)</f>
        <v>#N/A</v>
      </c>
      <c r="O35" s="105" t="e">
        <f t="shared" si="0"/>
        <v>#N/A</v>
      </c>
      <c r="P35" s="106"/>
      <c r="Q35" s="107"/>
      <c r="R35" s="4" t="e">
        <f>VLOOKUP(Q35,Listes!$J$3:$K$7,2,FALSE)</f>
        <v>#N/A</v>
      </c>
      <c r="S35" s="105" t="e">
        <f t="shared" si="1"/>
        <v>#N/A</v>
      </c>
      <c r="T35" s="106"/>
    </row>
    <row r="36" spans="1:20" x14ac:dyDescent="0.2">
      <c r="A36" s="78"/>
      <c r="B36" s="78"/>
      <c r="C36" s="78"/>
      <c r="D36" s="23"/>
      <c r="E36" s="24"/>
      <c r="F36" s="23"/>
      <c r="G36" s="79"/>
      <c r="H36" s="107"/>
      <c r="I36" s="4" t="e">
        <f>VLOOKUP(H36,Listes!$G$3:$H$8,2,FALSE)</f>
        <v>#N/A</v>
      </c>
      <c r="J36" s="108"/>
      <c r="K36" s="4" t="e">
        <f>VLOOKUP(J36,Listes!$D$3:$E$8,2,FALSE)</f>
        <v>#N/A</v>
      </c>
      <c r="L36" s="80"/>
      <c r="M36" s="107"/>
      <c r="N36" s="4" t="e">
        <f>VLOOKUP(M36,Listes!$J$3:$K$7,2,FALSE)</f>
        <v>#N/A</v>
      </c>
      <c r="O36" s="105" t="e">
        <f t="shared" si="0"/>
        <v>#N/A</v>
      </c>
      <c r="P36" s="106"/>
      <c r="Q36" s="107"/>
      <c r="R36" s="4" t="e">
        <f>VLOOKUP(Q36,Listes!$J$3:$K$7,2,FALSE)</f>
        <v>#N/A</v>
      </c>
      <c r="S36" s="105" t="e">
        <f t="shared" si="1"/>
        <v>#N/A</v>
      </c>
      <c r="T36" s="106"/>
    </row>
    <row r="37" spans="1:20" x14ac:dyDescent="0.2">
      <c r="A37" s="78"/>
      <c r="B37" s="78"/>
      <c r="C37" s="78"/>
      <c r="D37" s="23"/>
      <c r="E37" s="24"/>
      <c r="F37" s="23"/>
      <c r="G37" s="79"/>
      <c r="H37" s="107"/>
      <c r="I37" s="4" t="e">
        <f>VLOOKUP(H37,Listes!$G$3:$H$8,2,FALSE)</f>
        <v>#N/A</v>
      </c>
      <c r="J37" s="108"/>
      <c r="K37" s="4" t="e">
        <f>VLOOKUP(J37,Listes!$D$3:$E$8,2,FALSE)</f>
        <v>#N/A</v>
      </c>
      <c r="L37" s="80"/>
      <c r="M37" s="107"/>
      <c r="N37" s="4" t="e">
        <f>VLOOKUP(M37,Listes!$J$3:$K$7,2,FALSE)</f>
        <v>#N/A</v>
      </c>
      <c r="O37" s="105" t="e">
        <f t="shared" si="0"/>
        <v>#N/A</v>
      </c>
      <c r="P37" s="106"/>
      <c r="Q37" s="107"/>
      <c r="R37" s="4" t="e">
        <f>VLOOKUP(Q37,Listes!$J$3:$K$7,2,FALSE)</f>
        <v>#N/A</v>
      </c>
      <c r="S37" s="105" t="e">
        <f t="shared" si="1"/>
        <v>#N/A</v>
      </c>
      <c r="T37" s="106"/>
    </row>
    <row r="38" spans="1:20" x14ac:dyDescent="0.2">
      <c r="A38" s="78"/>
      <c r="B38" s="78"/>
      <c r="C38" s="78"/>
      <c r="D38" s="23"/>
      <c r="E38" s="24"/>
      <c r="F38" s="23"/>
      <c r="G38" s="79"/>
      <c r="H38" s="107"/>
      <c r="I38" s="4" t="e">
        <f>VLOOKUP(H38,Listes!$G$3:$H$8,2,FALSE)</f>
        <v>#N/A</v>
      </c>
      <c r="J38" s="108"/>
      <c r="K38" s="4" t="e">
        <f>VLOOKUP(J38,Listes!$D$3:$E$8,2,FALSE)</f>
        <v>#N/A</v>
      </c>
      <c r="L38" s="80"/>
      <c r="M38" s="107"/>
      <c r="N38" s="4" t="e">
        <f>VLOOKUP(M38,Listes!$J$3:$K$7,2,FALSE)</f>
        <v>#N/A</v>
      </c>
      <c r="O38" s="105" t="e">
        <f t="shared" si="0"/>
        <v>#N/A</v>
      </c>
      <c r="P38" s="106"/>
      <c r="Q38" s="107"/>
      <c r="R38" s="4" t="e">
        <f>VLOOKUP(Q38,Listes!$J$3:$K$7,2,FALSE)</f>
        <v>#N/A</v>
      </c>
      <c r="S38" s="105" t="e">
        <f t="shared" si="1"/>
        <v>#N/A</v>
      </c>
      <c r="T38" s="106"/>
    </row>
    <row r="39" spans="1:20" x14ac:dyDescent="0.2">
      <c r="A39" s="78"/>
      <c r="B39" s="78"/>
      <c r="C39" s="78"/>
      <c r="D39" s="23"/>
      <c r="E39" s="24"/>
      <c r="F39" s="23"/>
      <c r="G39" s="79"/>
      <c r="H39" s="107"/>
      <c r="I39" s="4" t="e">
        <f>VLOOKUP(H39,Listes!$G$3:$H$8,2,FALSE)</f>
        <v>#N/A</v>
      </c>
      <c r="J39" s="108"/>
      <c r="K39" s="4" t="e">
        <f>VLOOKUP(J39,Listes!$D$3:$E$8,2,FALSE)</f>
        <v>#N/A</v>
      </c>
      <c r="L39" s="80"/>
      <c r="M39" s="107"/>
      <c r="N39" s="4" t="e">
        <f>VLOOKUP(M39,Listes!$J$3:$K$7,2,FALSE)</f>
        <v>#N/A</v>
      </c>
      <c r="O39" s="105" t="e">
        <f t="shared" si="0"/>
        <v>#N/A</v>
      </c>
      <c r="P39" s="106"/>
      <c r="Q39" s="107"/>
      <c r="R39" s="4" t="e">
        <f>VLOOKUP(Q39,Listes!$J$3:$K$7,2,FALSE)</f>
        <v>#N/A</v>
      </c>
      <c r="S39" s="105" t="e">
        <f t="shared" si="1"/>
        <v>#N/A</v>
      </c>
      <c r="T39" s="106"/>
    </row>
    <row r="40" spans="1:20" x14ac:dyDescent="0.2">
      <c r="A40" s="78"/>
      <c r="B40" s="78"/>
      <c r="C40" s="78"/>
      <c r="D40" s="23"/>
      <c r="E40" s="24"/>
      <c r="F40" s="23"/>
      <c r="G40" s="79"/>
      <c r="H40" s="107"/>
      <c r="I40" s="4" t="e">
        <f>VLOOKUP(H40,Listes!$G$3:$H$8,2,FALSE)</f>
        <v>#N/A</v>
      </c>
      <c r="J40" s="108"/>
      <c r="K40" s="4" t="e">
        <f>VLOOKUP(J40,Listes!$D$3:$E$8,2,FALSE)</f>
        <v>#N/A</v>
      </c>
      <c r="L40" s="80"/>
      <c r="M40" s="107"/>
      <c r="N40" s="4" t="e">
        <f>VLOOKUP(M40,Listes!$J$3:$K$7,2,FALSE)</f>
        <v>#N/A</v>
      </c>
      <c r="O40" s="105" t="e">
        <f t="shared" si="0"/>
        <v>#N/A</v>
      </c>
      <c r="P40" s="106"/>
      <c r="Q40" s="107"/>
      <c r="R40" s="4" t="e">
        <f>VLOOKUP(Q40,Listes!$J$3:$K$7,2,FALSE)</f>
        <v>#N/A</v>
      </c>
      <c r="S40" s="105" t="e">
        <f t="shared" si="1"/>
        <v>#N/A</v>
      </c>
      <c r="T40" s="106"/>
    </row>
    <row r="41" spans="1:20" x14ac:dyDescent="0.2">
      <c r="A41" s="78"/>
      <c r="B41" s="78"/>
      <c r="C41" s="78"/>
      <c r="D41" s="23"/>
      <c r="E41" s="24"/>
      <c r="F41" s="23"/>
      <c r="G41" s="79"/>
      <c r="H41" s="107"/>
      <c r="I41" s="4" t="e">
        <f>VLOOKUP(H41,Listes!$G$3:$H$8,2,FALSE)</f>
        <v>#N/A</v>
      </c>
      <c r="J41" s="108"/>
      <c r="K41" s="4" t="e">
        <f>VLOOKUP(J41,Listes!$D$3:$E$8,2,FALSE)</f>
        <v>#N/A</v>
      </c>
      <c r="L41" s="80"/>
      <c r="M41" s="107"/>
      <c r="N41" s="4" t="e">
        <f>VLOOKUP(M41,Listes!$J$3:$K$7,2,FALSE)</f>
        <v>#N/A</v>
      </c>
      <c r="O41" s="105" t="e">
        <f t="shared" si="0"/>
        <v>#N/A</v>
      </c>
      <c r="P41" s="106"/>
      <c r="Q41" s="107"/>
      <c r="R41" s="4" t="e">
        <f>VLOOKUP(Q41,Listes!$J$3:$K$7,2,FALSE)</f>
        <v>#N/A</v>
      </c>
      <c r="S41" s="105" t="e">
        <f t="shared" si="1"/>
        <v>#N/A</v>
      </c>
      <c r="T41" s="106"/>
    </row>
    <row r="42" spans="1:20" x14ac:dyDescent="0.2">
      <c r="A42" s="78"/>
      <c r="B42" s="78"/>
      <c r="C42" s="78"/>
      <c r="D42" s="23"/>
      <c r="E42" s="24"/>
      <c r="F42" s="23"/>
      <c r="G42" s="79"/>
      <c r="H42" s="107"/>
      <c r="I42" s="4" t="e">
        <f>VLOOKUP(H42,Listes!$G$3:$H$8,2,FALSE)</f>
        <v>#N/A</v>
      </c>
      <c r="J42" s="108"/>
      <c r="K42" s="4" t="e">
        <f>VLOOKUP(J42,Listes!$D$3:$E$8,2,FALSE)</f>
        <v>#N/A</v>
      </c>
      <c r="L42" s="80"/>
      <c r="M42" s="107"/>
      <c r="N42" s="4" t="e">
        <f>VLOOKUP(M42,Listes!$J$3:$K$7,2,FALSE)</f>
        <v>#N/A</v>
      </c>
      <c r="O42" s="105" t="e">
        <f t="shared" si="0"/>
        <v>#N/A</v>
      </c>
      <c r="P42" s="106"/>
      <c r="Q42" s="107"/>
      <c r="R42" s="4" t="e">
        <f>VLOOKUP(Q42,Listes!$J$3:$K$7,2,FALSE)</f>
        <v>#N/A</v>
      </c>
      <c r="S42" s="105" t="e">
        <f t="shared" si="1"/>
        <v>#N/A</v>
      </c>
      <c r="T42" s="106"/>
    </row>
    <row r="43" spans="1:20" x14ac:dyDescent="0.2">
      <c r="A43" s="78"/>
      <c r="B43" s="78"/>
      <c r="C43" s="78"/>
      <c r="D43" s="23"/>
      <c r="E43" s="24"/>
      <c r="F43" s="23"/>
      <c r="G43" s="79"/>
      <c r="H43" s="107"/>
      <c r="I43" s="4" t="e">
        <f>VLOOKUP(H43,Listes!$G$3:$H$8,2,FALSE)</f>
        <v>#N/A</v>
      </c>
      <c r="J43" s="108"/>
      <c r="K43" s="4" t="e">
        <f>VLOOKUP(J43,Listes!$D$3:$E$8,2,FALSE)</f>
        <v>#N/A</v>
      </c>
      <c r="L43" s="80"/>
      <c r="M43" s="107"/>
      <c r="N43" s="4" t="e">
        <f>VLOOKUP(M43,Listes!$J$3:$K$7,2,FALSE)</f>
        <v>#N/A</v>
      </c>
      <c r="O43" s="105" t="e">
        <f t="shared" si="0"/>
        <v>#N/A</v>
      </c>
      <c r="P43" s="106"/>
      <c r="Q43" s="107"/>
      <c r="R43" s="4" t="e">
        <f>VLOOKUP(Q43,Listes!$J$3:$K$7,2,FALSE)</f>
        <v>#N/A</v>
      </c>
      <c r="S43" s="105" t="e">
        <f t="shared" si="1"/>
        <v>#N/A</v>
      </c>
      <c r="T43" s="106"/>
    </row>
    <row r="44" spans="1:20" x14ac:dyDescent="0.2">
      <c r="A44" s="78"/>
      <c r="B44" s="78"/>
      <c r="C44" s="78"/>
      <c r="D44" s="23"/>
      <c r="E44" s="24"/>
      <c r="F44" s="23"/>
      <c r="G44" s="79"/>
      <c r="H44" s="107"/>
      <c r="I44" s="4" t="e">
        <f>VLOOKUP(H44,Listes!$G$3:$H$8,2,FALSE)</f>
        <v>#N/A</v>
      </c>
      <c r="J44" s="108"/>
      <c r="K44" s="4" t="e">
        <f>VLOOKUP(J44,Listes!$D$3:$E$8,2,FALSE)</f>
        <v>#N/A</v>
      </c>
      <c r="L44" s="80"/>
      <c r="M44" s="107"/>
      <c r="N44" s="4" t="e">
        <f>VLOOKUP(M44,Listes!$J$3:$K$7,2,FALSE)</f>
        <v>#N/A</v>
      </c>
      <c r="O44" s="105" t="e">
        <f t="shared" si="0"/>
        <v>#N/A</v>
      </c>
      <c r="P44" s="106"/>
      <c r="Q44" s="107"/>
      <c r="R44" s="4" t="e">
        <f>VLOOKUP(Q44,Listes!$J$3:$K$7,2,FALSE)</f>
        <v>#N/A</v>
      </c>
      <c r="S44" s="105" t="e">
        <f t="shared" si="1"/>
        <v>#N/A</v>
      </c>
      <c r="T44" s="106"/>
    </row>
    <row r="45" spans="1:20" x14ac:dyDescent="0.2">
      <c r="A45" s="78"/>
      <c r="B45" s="78"/>
      <c r="C45" s="78"/>
      <c r="D45" s="23"/>
      <c r="E45" s="24"/>
      <c r="F45" s="23"/>
      <c r="G45" s="79"/>
      <c r="H45" s="107"/>
      <c r="I45" s="4" t="e">
        <f>VLOOKUP(H45,Listes!$G$3:$H$8,2,FALSE)</f>
        <v>#N/A</v>
      </c>
      <c r="J45" s="108"/>
      <c r="K45" s="4" t="e">
        <f>VLOOKUP(J45,Listes!$D$3:$E$8,2,FALSE)</f>
        <v>#N/A</v>
      </c>
      <c r="L45" s="80"/>
      <c r="M45" s="107"/>
      <c r="N45" s="4" t="e">
        <f>VLOOKUP(M45,Listes!$J$3:$K$7,2,FALSE)</f>
        <v>#N/A</v>
      </c>
      <c r="O45" s="105" t="e">
        <f t="shared" si="0"/>
        <v>#N/A</v>
      </c>
      <c r="P45" s="106"/>
      <c r="Q45" s="107"/>
      <c r="R45" s="4" t="e">
        <f>VLOOKUP(Q45,Listes!$J$3:$K$7,2,FALSE)</f>
        <v>#N/A</v>
      </c>
      <c r="S45" s="105" t="e">
        <f t="shared" si="1"/>
        <v>#N/A</v>
      </c>
      <c r="T45" s="106"/>
    </row>
    <row r="46" spans="1:20" x14ac:dyDescent="0.2">
      <c r="A46" s="78"/>
      <c r="B46" s="78"/>
      <c r="C46" s="78"/>
      <c r="D46" s="23"/>
      <c r="E46" s="24"/>
      <c r="F46" s="23"/>
      <c r="G46" s="79"/>
      <c r="H46" s="107"/>
      <c r="I46" s="4" t="e">
        <f>VLOOKUP(H46,Listes!$G$3:$H$8,2,FALSE)</f>
        <v>#N/A</v>
      </c>
      <c r="J46" s="108"/>
      <c r="K46" s="4" t="e">
        <f>VLOOKUP(J46,Listes!$D$3:$E$8,2,FALSE)</f>
        <v>#N/A</v>
      </c>
      <c r="L46" s="80"/>
      <c r="M46" s="107"/>
      <c r="N46" s="4" t="e">
        <f>VLOOKUP(M46,Listes!$J$3:$K$7,2,FALSE)</f>
        <v>#N/A</v>
      </c>
      <c r="O46" s="105" t="e">
        <f t="shared" si="0"/>
        <v>#N/A</v>
      </c>
      <c r="P46" s="106"/>
      <c r="Q46" s="107"/>
      <c r="R46" s="4" t="e">
        <f>VLOOKUP(Q46,Listes!$J$3:$K$7,2,FALSE)</f>
        <v>#N/A</v>
      </c>
      <c r="S46" s="105" t="e">
        <f t="shared" si="1"/>
        <v>#N/A</v>
      </c>
      <c r="T46" s="106"/>
    </row>
    <row r="47" spans="1:20" x14ac:dyDescent="0.2">
      <c r="A47" s="78"/>
      <c r="B47" s="78"/>
      <c r="C47" s="78"/>
      <c r="D47" s="23"/>
      <c r="E47" s="24"/>
      <c r="F47" s="23"/>
      <c r="G47" s="79"/>
      <c r="H47" s="107"/>
      <c r="I47" s="4" t="e">
        <f>VLOOKUP(H47,Listes!$G$3:$H$8,2,FALSE)</f>
        <v>#N/A</v>
      </c>
      <c r="J47" s="108"/>
      <c r="K47" s="4" t="e">
        <f>VLOOKUP(J47,Listes!$D$3:$E$8,2,FALSE)</f>
        <v>#N/A</v>
      </c>
      <c r="L47" s="80"/>
      <c r="M47" s="107"/>
      <c r="N47" s="4" t="e">
        <f>VLOOKUP(M47,Listes!$J$3:$K$7,2,FALSE)</f>
        <v>#N/A</v>
      </c>
      <c r="O47" s="105" t="e">
        <f t="shared" si="0"/>
        <v>#N/A</v>
      </c>
      <c r="P47" s="106"/>
      <c r="Q47" s="107"/>
      <c r="R47" s="4" t="e">
        <f>VLOOKUP(Q47,Listes!$J$3:$K$7,2,FALSE)</f>
        <v>#N/A</v>
      </c>
      <c r="S47" s="105" t="e">
        <f t="shared" si="1"/>
        <v>#N/A</v>
      </c>
      <c r="T47" s="106"/>
    </row>
    <row r="48" spans="1:20" x14ac:dyDescent="0.2">
      <c r="A48" s="78"/>
      <c r="B48" s="78"/>
      <c r="C48" s="78"/>
      <c r="D48" s="23"/>
      <c r="E48" s="24"/>
      <c r="F48" s="23"/>
      <c r="G48" s="79"/>
      <c r="H48" s="107"/>
      <c r="I48" s="4" t="e">
        <f>VLOOKUP(H48,Listes!$G$3:$H$8,2,FALSE)</f>
        <v>#N/A</v>
      </c>
      <c r="J48" s="108"/>
      <c r="K48" s="4" t="e">
        <f>VLOOKUP(J48,Listes!$D$3:$E$8,2,FALSE)</f>
        <v>#N/A</v>
      </c>
      <c r="L48" s="80"/>
      <c r="M48" s="107"/>
      <c r="N48" s="4" t="e">
        <f>VLOOKUP(M48,Listes!$J$3:$K$7,2,FALSE)</f>
        <v>#N/A</v>
      </c>
      <c r="O48" s="105" t="e">
        <f t="shared" si="0"/>
        <v>#N/A</v>
      </c>
      <c r="P48" s="106"/>
      <c r="Q48" s="107"/>
      <c r="R48" s="4" t="e">
        <f>VLOOKUP(Q48,Listes!$J$3:$K$7,2,FALSE)</f>
        <v>#N/A</v>
      </c>
      <c r="S48" s="105" t="e">
        <f t="shared" si="1"/>
        <v>#N/A</v>
      </c>
      <c r="T48" s="106"/>
    </row>
    <row r="49" spans="1:20" x14ac:dyDescent="0.2">
      <c r="A49" s="78"/>
      <c r="B49" s="78"/>
      <c r="C49" s="78"/>
      <c r="D49" s="23"/>
      <c r="E49" s="24"/>
      <c r="F49" s="23"/>
      <c r="G49" s="79"/>
      <c r="H49" s="107"/>
      <c r="I49" s="4" t="e">
        <f>VLOOKUP(H49,Listes!$G$3:$H$8,2,FALSE)</f>
        <v>#N/A</v>
      </c>
      <c r="J49" s="108"/>
      <c r="K49" s="4" t="e">
        <f>VLOOKUP(J49,Listes!$D$3:$E$8,2,FALSE)</f>
        <v>#N/A</v>
      </c>
      <c r="L49" s="80"/>
      <c r="M49" s="107"/>
      <c r="N49" s="4" t="e">
        <f>VLOOKUP(M49,Listes!$J$3:$K$7,2,FALSE)</f>
        <v>#N/A</v>
      </c>
      <c r="O49" s="105" t="e">
        <f t="shared" si="0"/>
        <v>#N/A</v>
      </c>
      <c r="P49" s="106"/>
      <c r="Q49" s="107"/>
      <c r="R49" s="4" t="e">
        <f>VLOOKUP(Q49,Listes!$J$3:$K$7,2,FALSE)</f>
        <v>#N/A</v>
      </c>
      <c r="S49" s="105" t="e">
        <f t="shared" si="1"/>
        <v>#N/A</v>
      </c>
      <c r="T49" s="106"/>
    </row>
    <row r="50" spans="1:20" x14ac:dyDescent="0.2">
      <c r="A50" s="78"/>
      <c r="B50" s="78"/>
      <c r="C50" s="78"/>
      <c r="D50" s="23"/>
      <c r="E50" s="24"/>
      <c r="F50" s="23"/>
      <c r="G50" s="79"/>
      <c r="H50" s="107"/>
      <c r="I50" s="4" t="e">
        <f>VLOOKUP(H50,Listes!$G$3:$H$8,2,FALSE)</f>
        <v>#N/A</v>
      </c>
      <c r="J50" s="108"/>
      <c r="K50" s="4" t="e">
        <f>VLOOKUP(J50,Listes!$D$3:$E$8,2,FALSE)</f>
        <v>#N/A</v>
      </c>
      <c r="L50" s="80"/>
      <c r="M50" s="107"/>
      <c r="N50" s="4" t="e">
        <f>VLOOKUP(M50,Listes!$J$3:$K$7,2,FALSE)</f>
        <v>#N/A</v>
      </c>
      <c r="O50" s="105" t="e">
        <f t="shared" si="0"/>
        <v>#N/A</v>
      </c>
      <c r="P50" s="106"/>
      <c r="Q50" s="107"/>
      <c r="R50" s="4" t="e">
        <f>VLOOKUP(Q50,Listes!$J$3:$K$7,2,FALSE)</f>
        <v>#N/A</v>
      </c>
      <c r="S50" s="105" t="e">
        <f t="shared" si="1"/>
        <v>#N/A</v>
      </c>
      <c r="T50" s="106"/>
    </row>
    <row r="51" spans="1:20" x14ac:dyDescent="0.2">
      <c r="A51" s="78"/>
      <c r="B51" s="78"/>
      <c r="C51" s="78"/>
      <c r="D51" s="23"/>
      <c r="E51" s="24"/>
      <c r="F51" s="23"/>
      <c r="G51" s="79"/>
      <c r="H51" s="107"/>
      <c r="I51" s="4" t="e">
        <f>VLOOKUP(H51,Listes!$G$3:$H$8,2,FALSE)</f>
        <v>#N/A</v>
      </c>
      <c r="J51" s="108"/>
      <c r="K51" s="4" t="e">
        <f>VLOOKUP(J51,Listes!$D$3:$E$8,2,FALSE)</f>
        <v>#N/A</v>
      </c>
      <c r="L51" s="80"/>
      <c r="M51" s="107"/>
      <c r="N51" s="4" t="e">
        <f>VLOOKUP(M51,Listes!$J$3:$K$7,2,FALSE)</f>
        <v>#N/A</v>
      </c>
      <c r="O51" s="105" t="e">
        <f t="shared" si="0"/>
        <v>#N/A</v>
      </c>
      <c r="P51" s="106"/>
      <c r="Q51" s="107"/>
      <c r="R51" s="4" t="e">
        <f>VLOOKUP(Q51,Listes!$J$3:$K$7,2,FALSE)</f>
        <v>#N/A</v>
      </c>
      <c r="S51" s="105" t="e">
        <f t="shared" si="1"/>
        <v>#N/A</v>
      </c>
      <c r="T51" s="106"/>
    </row>
    <row r="52" spans="1:20" x14ac:dyDescent="0.2">
      <c r="A52" s="78"/>
      <c r="B52" s="78"/>
      <c r="C52" s="78"/>
      <c r="D52" s="23"/>
      <c r="E52" s="24"/>
      <c r="F52" s="23"/>
      <c r="G52" s="79"/>
      <c r="H52" s="107"/>
      <c r="I52" s="4" t="e">
        <f>VLOOKUP(H52,Listes!$G$3:$H$8,2,FALSE)</f>
        <v>#N/A</v>
      </c>
      <c r="J52" s="108"/>
      <c r="K52" s="4" t="e">
        <f>VLOOKUP(J52,Listes!$D$3:$E$8,2,FALSE)</f>
        <v>#N/A</v>
      </c>
      <c r="L52" s="80"/>
      <c r="M52" s="107"/>
      <c r="N52" s="4" t="e">
        <f>VLOOKUP(M52,Listes!$J$3:$K$7,2,FALSE)</f>
        <v>#N/A</v>
      </c>
      <c r="O52" s="105" t="e">
        <f t="shared" si="0"/>
        <v>#N/A</v>
      </c>
      <c r="P52" s="106"/>
      <c r="Q52" s="107"/>
      <c r="R52" s="4" t="e">
        <f>VLOOKUP(Q52,Listes!$J$3:$K$7,2,FALSE)</f>
        <v>#N/A</v>
      </c>
      <c r="S52" s="105" t="e">
        <f t="shared" si="1"/>
        <v>#N/A</v>
      </c>
      <c r="T52" s="106"/>
    </row>
    <row r="53" spans="1:20" x14ac:dyDescent="0.2">
      <c r="A53" s="78"/>
      <c r="B53" s="78"/>
      <c r="C53" s="78"/>
      <c r="D53" s="23"/>
      <c r="E53" s="24"/>
      <c r="F53" s="23"/>
      <c r="G53" s="79"/>
      <c r="H53" s="107"/>
      <c r="I53" s="4" t="e">
        <f>VLOOKUP(H53,Listes!$G$3:$H$8,2,FALSE)</f>
        <v>#N/A</v>
      </c>
      <c r="J53" s="108"/>
      <c r="K53" s="4" t="e">
        <f>VLOOKUP(J53,Listes!$D$3:$E$8,2,FALSE)</f>
        <v>#N/A</v>
      </c>
      <c r="L53" s="80"/>
      <c r="M53" s="107"/>
      <c r="N53" s="4" t="e">
        <f>VLOOKUP(M53,Listes!$J$3:$K$7,2,FALSE)</f>
        <v>#N/A</v>
      </c>
      <c r="O53" s="105" t="e">
        <f t="shared" si="0"/>
        <v>#N/A</v>
      </c>
      <c r="P53" s="106"/>
      <c r="Q53" s="107"/>
      <c r="R53" s="4" t="e">
        <f>VLOOKUP(Q53,Listes!$J$3:$K$7,2,FALSE)</f>
        <v>#N/A</v>
      </c>
      <c r="S53" s="105" t="e">
        <f t="shared" si="1"/>
        <v>#N/A</v>
      </c>
      <c r="T53" s="106"/>
    </row>
    <row r="54" spans="1:20" x14ac:dyDescent="0.2">
      <c r="A54" s="78"/>
      <c r="B54" s="78"/>
      <c r="C54" s="78"/>
      <c r="D54" s="23"/>
      <c r="E54" s="24"/>
      <c r="F54" s="23"/>
      <c r="G54" s="79"/>
      <c r="H54" s="107"/>
      <c r="I54" s="4" t="e">
        <f>VLOOKUP(H54,Listes!$G$3:$H$8,2,FALSE)</f>
        <v>#N/A</v>
      </c>
      <c r="J54" s="108"/>
      <c r="K54" s="4" t="e">
        <f>VLOOKUP(J54,Listes!$D$3:$E$8,2,FALSE)</f>
        <v>#N/A</v>
      </c>
      <c r="L54" s="80"/>
      <c r="M54" s="107"/>
      <c r="N54" s="4" t="e">
        <f>VLOOKUP(M54,Listes!$J$3:$K$7,2,FALSE)</f>
        <v>#N/A</v>
      </c>
      <c r="O54" s="105" t="e">
        <f t="shared" si="0"/>
        <v>#N/A</v>
      </c>
      <c r="P54" s="106"/>
      <c r="Q54" s="107"/>
      <c r="R54" s="4" t="e">
        <f>VLOOKUP(Q54,Listes!$J$3:$K$7,2,FALSE)</f>
        <v>#N/A</v>
      </c>
      <c r="S54" s="105" t="e">
        <f t="shared" si="1"/>
        <v>#N/A</v>
      </c>
      <c r="T54" s="106"/>
    </row>
    <row r="55" spans="1:20" x14ac:dyDescent="0.2">
      <c r="A55" s="78"/>
      <c r="B55" s="78"/>
      <c r="C55" s="78"/>
      <c r="D55" s="23"/>
      <c r="E55" s="24"/>
      <c r="F55" s="23"/>
      <c r="G55" s="79"/>
      <c r="H55" s="107"/>
      <c r="I55" s="4" t="e">
        <f>VLOOKUP(H55,Listes!$G$3:$H$8,2,FALSE)</f>
        <v>#N/A</v>
      </c>
      <c r="J55" s="108"/>
      <c r="K55" s="4" t="e">
        <f>VLOOKUP(J55,Listes!$D$3:$E$8,2,FALSE)</f>
        <v>#N/A</v>
      </c>
      <c r="L55" s="80"/>
      <c r="M55" s="107"/>
      <c r="N55" s="4" t="e">
        <f>VLOOKUP(M55,Listes!$J$3:$K$7,2,FALSE)</f>
        <v>#N/A</v>
      </c>
      <c r="O55" s="105" t="e">
        <f t="shared" si="0"/>
        <v>#N/A</v>
      </c>
      <c r="P55" s="106"/>
      <c r="Q55" s="107"/>
      <c r="R55" s="4" t="e">
        <f>VLOOKUP(Q55,Listes!$J$3:$K$7,2,FALSE)</f>
        <v>#N/A</v>
      </c>
      <c r="S55" s="105" t="e">
        <f t="shared" si="1"/>
        <v>#N/A</v>
      </c>
      <c r="T55" s="106"/>
    </row>
    <row r="56" spans="1:20" x14ac:dyDescent="0.2">
      <c r="A56" s="78"/>
      <c r="B56" s="78"/>
      <c r="C56" s="78"/>
      <c r="D56" s="23"/>
      <c r="E56" s="24"/>
      <c r="F56" s="23"/>
      <c r="G56" s="79"/>
      <c r="H56" s="107"/>
      <c r="I56" s="4" t="e">
        <f>VLOOKUP(H56,Listes!$G$3:$H$8,2,FALSE)</f>
        <v>#N/A</v>
      </c>
      <c r="J56" s="108"/>
      <c r="K56" s="4" t="e">
        <f>VLOOKUP(J56,Listes!$D$3:$E$8,2,FALSE)</f>
        <v>#N/A</v>
      </c>
      <c r="L56" s="80"/>
      <c r="M56" s="107"/>
      <c r="N56" s="4" t="e">
        <f>VLOOKUP(M56,Listes!$J$3:$K$7,2,FALSE)</f>
        <v>#N/A</v>
      </c>
      <c r="O56" s="105" t="e">
        <f t="shared" si="0"/>
        <v>#N/A</v>
      </c>
      <c r="P56" s="106"/>
      <c r="Q56" s="107"/>
      <c r="R56" s="4" t="e">
        <f>VLOOKUP(Q56,Listes!$J$3:$K$7,2,FALSE)</f>
        <v>#N/A</v>
      </c>
      <c r="S56" s="105" t="e">
        <f t="shared" si="1"/>
        <v>#N/A</v>
      </c>
      <c r="T56" s="106"/>
    </row>
    <row r="57" spans="1:20" x14ac:dyDescent="0.2">
      <c r="A57" s="78"/>
      <c r="B57" s="78"/>
      <c r="C57" s="78"/>
      <c r="D57" s="23"/>
      <c r="E57" s="24"/>
      <c r="F57" s="23"/>
      <c r="G57" s="79"/>
      <c r="H57" s="107"/>
      <c r="I57" s="4" t="e">
        <f>VLOOKUP(H57,Listes!$G$3:$H$8,2,FALSE)</f>
        <v>#N/A</v>
      </c>
      <c r="J57" s="108"/>
      <c r="K57" s="4" t="e">
        <f>VLOOKUP(J57,Listes!$D$3:$E$8,2,FALSE)</f>
        <v>#N/A</v>
      </c>
      <c r="L57" s="80"/>
      <c r="M57" s="107"/>
      <c r="N57" s="4" t="e">
        <f>VLOOKUP(M57,Listes!$J$3:$K$7,2,FALSE)</f>
        <v>#N/A</v>
      </c>
      <c r="O57" s="105" t="e">
        <f t="shared" si="0"/>
        <v>#N/A</v>
      </c>
      <c r="P57" s="106"/>
      <c r="Q57" s="107"/>
      <c r="R57" s="4" t="e">
        <f>VLOOKUP(Q57,Listes!$J$3:$K$7,2,FALSE)</f>
        <v>#N/A</v>
      </c>
      <c r="S57" s="105" t="e">
        <f t="shared" si="1"/>
        <v>#N/A</v>
      </c>
      <c r="T57" s="106"/>
    </row>
    <row r="58" spans="1:20" x14ac:dyDescent="0.2">
      <c r="A58" s="78"/>
      <c r="B58" s="78"/>
      <c r="C58" s="78"/>
      <c r="D58" s="23"/>
      <c r="E58" s="24"/>
      <c r="F58" s="23"/>
      <c r="G58" s="79"/>
      <c r="H58" s="107"/>
      <c r="I58" s="4" t="e">
        <f>VLOOKUP(H58,Listes!$G$3:$H$8,2,FALSE)</f>
        <v>#N/A</v>
      </c>
      <c r="J58" s="108"/>
      <c r="K58" s="4" t="e">
        <f>VLOOKUP(J58,Listes!$D$3:$E$8,2,FALSE)</f>
        <v>#N/A</v>
      </c>
      <c r="L58" s="80"/>
      <c r="M58" s="107"/>
      <c r="N58" s="4" t="e">
        <f>VLOOKUP(M58,Listes!$J$3:$K$7,2,FALSE)</f>
        <v>#N/A</v>
      </c>
      <c r="O58" s="105" t="e">
        <f t="shared" si="0"/>
        <v>#N/A</v>
      </c>
      <c r="P58" s="106"/>
      <c r="Q58" s="107"/>
      <c r="R58" s="4" t="e">
        <f>VLOOKUP(Q58,Listes!$J$3:$K$7,2,FALSE)</f>
        <v>#N/A</v>
      </c>
      <c r="S58" s="105" t="e">
        <f t="shared" si="1"/>
        <v>#N/A</v>
      </c>
      <c r="T58" s="106"/>
    </row>
    <row r="59" spans="1:20" x14ac:dyDescent="0.2">
      <c r="A59" s="78"/>
      <c r="B59" s="78"/>
      <c r="C59" s="78"/>
      <c r="D59" s="23"/>
      <c r="E59" s="24"/>
      <c r="F59" s="23"/>
      <c r="G59" s="79"/>
      <c r="H59" s="107"/>
      <c r="I59" s="4" t="e">
        <f>VLOOKUP(H59,Listes!$G$3:$H$8,2,FALSE)</f>
        <v>#N/A</v>
      </c>
      <c r="J59" s="108"/>
      <c r="K59" s="4" t="e">
        <f>VLOOKUP(J59,Listes!$D$3:$E$8,2,FALSE)</f>
        <v>#N/A</v>
      </c>
      <c r="L59" s="80"/>
      <c r="M59" s="107"/>
      <c r="N59" s="4" t="e">
        <f>VLOOKUP(M59,Listes!$J$3:$K$7,2,FALSE)</f>
        <v>#N/A</v>
      </c>
      <c r="O59" s="105" t="e">
        <f t="shared" si="0"/>
        <v>#N/A</v>
      </c>
      <c r="P59" s="106"/>
      <c r="Q59" s="107"/>
      <c r="R59" s="4" t="e">
        <f>VLOOKUP(Q59,Listes!$J$3:$K$7,2,FALSE)</f>
        <v>#N/A</v>
      </c>
      <c r="S59" s="105" t="e">
        <f t="shared" si="1"/>
        <v>#N/A</v>
      </c>
      <c r="T59" s="106"/>
    </row>
    <row r="60" spans="1:20" x14ac:dyDescent="0.2">
      <c r="A60" s="78"/>
      <c r="B60" s="78"/>
      <c r="C60" s="78"/>
      <c r="D60" s="23"/>
      <c r="E60" s="24"/>
      <c r="F60" s="23"/>
      <c r="G60" s="79"/>
      <c r="H60" s="107"/>
      <c r="I60" s="4" t="e">
        <f>VLOOKUP(H60,Listes!$G$3:$H$8,2,FALSE)</f>
        <v>#N/A</v>
      </c>
      <c r="J60" s="108"/>
      <c r="K60" s="4" t="e">
        <f>VLOOKUP(J60,Listes!$D$3:$E$8,2,FALSE)</f>
        <v>#N/A</v>
      </c>
      <c r="L60" s="80"/>
      <c r="M60" s="107"/>
      <c r="N60" s="4" t="e">
        <f>VLOOKUP(M60,Listes!$J$3:$K$7,2,FALSE)</f>
        <v>#N/A</v>
      </c>
      <c r="O60" s="105" t="e">
        <f t="shared" si="0"/>
        <v>#N/A</v>
      </c>
      <c r="P60" s="106"/>
      <c r="Q60" s="107"/>
      <c r="R60" s="4" t="e">
        <f>VLOOKUP(Q60,Listes!$J$3:$K$7,2,FALSE)</f>
        <v>#N/A</v>
      </c>
      <c r="S60" s="105" t="e">
        <f t="shared" si="1"/>
        <v>#N/A</v>
      </c>
      <c r="T60" s="106"/>
    </row>
    <row r="61" spans="1:20" x14ac:dyDescent="0.2">
      <c r="A61" s="78"/>
      <c r="B61" s="78"/>
      <c r="C61" s="78"/>
      <c r="D61" s="23"/>
      <c r="E61" s="24"/>
      <c r="F61" s="23"/>
      <c r="G61" s="79"/>
      <c r="H61" s="107"/>
      <c r="I61" s="4" t="e">
        <f>VLOOKUP(H61,Listes!$G$3:$H$8,2,FALSE)</f>
        <v>#N/A</v>
      </c>
      <c r="J61" s="108"/>
      <c r="K61" s="4" t="e">
        <f>VLOOKUP(J61,Listes!$D$3:$E$8,2,FALSE)</f>
        <v>#N/A</v>
      </c>
      <c r="L61" s="80"/>
      <c r="M61" s="107"/>
      <c r="N61" s="4" t="e">
        <f>VLOOKUP(M61,Listes!$J$3:$K$7,2,FALSE)</f>
        <v>#N/A</v>
      </c>
      <c r="O61" s="105" t="e">
        <f t="shared" si="0"/>
        <v>#N/A</v>
      </c>
      <c r="P61" s="106"/>
      <c r="Q61" s="107"/>
      <c r="R61" s="4" t="e">
        <f>VLOOKUP(Q61,Listes!$J$3:$K$7,2,FALSE)</f>
        <v>#N/A</v>
      </c>
      <c r="S61" s="105" t="e">
        <f t="shared" si="1"/>
        <v>#N/A</v>
      </c>
      <c r="T61" s="106"/>
    </row>
    <row r="62" spans="1:20" x14ac:dyDescent="0.2">
      <c r="A62" s="78"/>
      <c r="B62" s="78"/>
      <c r="C62" s="78"/>
      <c r="D62" s="23"/>
      <c r="E62" s="24"/>
      <c r="F62" s="23"/>
      <c r="G62" s="79"/>
      <c r="H62" s="107"/>
      <c r="I62" s="4" t="e">
        <f>VLOOKUP(H62,Listes!$G$3:$H$8,2,FALSE)</f>
        <v>#N/A</v>
      </c>
      <c r="J62" s="108"/>
      <c r="K62" s="4" t="e">
        <f>VLOOKUP(J62,Listes!$D$3:$E$8,2,FALSE)</f>
        <v>#N/A</v>
      </c>
      <c r="L62" s="80"/>
      <c r="M62" s="107"/>
      <c r="N62" s="4" t="e">
        <f>VLOOKUP(M62,Listes!$J$3:$K$7,2,FALSE)</f>
        <v>#N/A</v>
      </c>
      <c r="O62" s="105" t="e">
        <f t="shared" si="0"/>
        <v>#N/A</v>
      </c>
      <c r="P62" s="106"/>
      <c r="Q62" s="107"/>
      <c r="R62" s="4" t="e">
        <f>VLOOKUP(Q62,Listes!$J$3:$K$7,2,FALSE)</f>
        <v>#N/A</v>
      </c>
      <c r="S62" s="105" t="e">
        <f t="shared" si="1"/>
        <v>#N/A</v>
      </c>
      <c r="T62" s="106"/>
    </row>
    <row r="63" spans="1:20" x14ac:dyDescent="0.2">
      <c r="A63" s="78"/>
      <c r="B63" s="78"/>
      <c r="C63" s="78"/>
      <c r="D63" s="23"/>
      <c r="E63" s="24"/>
      <c r="F63" s="23"/>
      <c r="G63" s="79"/>
      <c r="H63" s="107"/>
      <c r="I63" s="4" t="e">
        <f>VLOOKUP(H63,Listes!$G$3:$H$8,2,FALSE)</f>
        <v>#N/A</v>
      </c>
      <c r="J63" s="108"/>
      <c r="K63" s="4" t="e">
        <f>VLOOKUP(J63,Listes!$D$3:$E$8,2,FALSE)</f>
        <v>#N/A</v>
      </c>
      <c r="L63" s="80"/>
      <c r="M63" s="107"/>
      <c r="N63" s="4" t="e">
        <f>VLOOKUP(M63,Listes!$J$3:$K$7,2,FALSE)</f>
        <v>#N/A</v>
      </c>
      <c r="O63" s="105" t="e">
        <f t="shared" si="0"/>
        <v>#N/A</v>
      </c>
      <c r="P63" s="106"/>
      <c r="Q63" s="107"/>
      <c r="R63" s="4" t="e">
        <f>VLOOKUP(Q63,Listes!$J$3:$K$7,2,FALSE)</f>
        <v>#N/A</v>
      </c>
      <c r="S63" s="105" t="e">
        <f t="shared" si="1"/>
        <v>#N/A</v>
      </c>
      <c r="T63" s="106"/>
    </row>
    <row r="64" spans="1:20" x14ac:dyDescent="0.2">
      <c r="A64" s="78"/>
      <c r="B64" s="78"/>
      <c r="C64" s="78"/>
      <c r="D64" s="23"/>
      <c r="E64" s="24"/>
      <c r="F64" s="23"/>
      <c r="G64" s="79"/>
      <c r="H64" s="107"/>
      <c r="I64" s="4" t="e">
        <f>VLOOKUP(H64,Listes!$G$3:$H$8,2,FALSE)</f>
        <v>#N/A</v>
      </c>
      <c r="J64" s="108"/>
      <c r="K64" s="4" t="e">
        <f>VLOOKUP(J64,Listes!$D$3:$E$8,2,FALSE)</f>
        <v>#N/A</v>
      </c>
      <c r="L64" s="80"/>
      <c r="M64" s="107"/>
      <c r="N64" s="4" t="e">
        <f>VLOOKUP(M64,Listes!$J$3:$K$7,2,FALSE)</f>
        <v>#N/A</v>
      </c>
      <c r="O64" s="105" t="e">
        <f t="shared" si="0"/>
        <v>#N/A</v>
      </c>
      <c r="P64" s="106"/>
      <c r="Q64" s="107"/>
      <c r="R64" s="4" t="e">
        <f>VLOOKUP(Q64,Listes!$J$3:$K$7,2,FALSE)</f>
        <v>#N/A</v>
      </c>
      <c r="S64" s="105" t="e">
        <f t="shared" si="1"/>
        <v>#N/A</v>
      </c>
      <c r="T64" s="106"/>
    </row>
    <row r="65" spans="1:20" x14ac:dyDescent="0.2">
      <c r="A65" s="78"/>
      <c r="B65" s="78"/>
      <c r="C65" s="78"/>
      <c r="D65" s="23"/>
      <c r="E65" s="24"/>
      <c r="F65" s="23"/>
      <c r="G65" s="79"/>
      <c r="H65" s="107"/>
      <c r="I65" s="4" t="e">
        <f>VLOOKUP(H65,Listes!$G$3:$H$8,2,FALSE)</f>
        <v>#N/A</v>
      </c>
      <c r="J65" s="108"/>
      <c r="K65" s="4" t="e">
        <f>VLOOKUP(J65,Listes!$D$3:$E$8,2,FALSE)</f>
        <v>#N/A</v>
      </c>
      <c r="L65" s="80"/>
      <c r="M65" s="107"/>
      <c r="N65" s="4" t="e">
        <f>VLOOKUP(M65,Listes!$J$3:$K$7,2,FALSE)</f>
        <v>#N/A</v>
      </c>
      <c r="O65" s="105" t="e">
        <f t="shared" si="0"/>
        <v>#N/A</v>
      </c>
      <c r="P65" s="106"/>
      <c r="Q65" s="107"/>
      <c r="R65" s="4" t="e">
        <f>VLOOKUP(Q65,Listes!$J$3:$K$7,2,FALSE)</f>
        <v>#N/A</v>
      </c>
      <c r="S65" s="105" t="e">
        <f t="shared" si="1"/>
        <v>#N/A</v>
      </c>
      <c r="T65" s="106"/>
    </row>
    <row r="66" spans="1:20" x14ac:dyDescent="0.2">
      <c r="A66" s="78"/>
      <c r="B66" s="78"/>
      <c r="C66" s="78"/>
      <c r="D66" s="23"/>
      <c r="E66" s="24"/>
      <c r="F66" s="23"/>
      <c r="G66" s="79"/>
      <c r="H66" s="107"/>
      <c r="I66" s="4" t="e">
        <f>VLOOKUP(H66,Listes!$G$3:$H$8,2,FALSE)</f>
        <v>#N/A</v>
      </c>
      <c r="J66" s="108"/>
      <c r="K66" s="4" t="e">
        <f>VLOOKUP(J66,Listes!$D$3:$E$8,2,FALSE)</f>
        <v>#N/A</v>
      </c>
      <c r="L66" s="80"/>
      <c r="M66" s="107"/>
      <c r="N66" s="4" t="e">
        <f>VLOOKUP(M66,Listes!$J$3:$K$7,2,FALSE)</f>
        <v>#N/A</v>
      </c>
      <c r="O66" s="105" t="e">
        <f t="shared" si="0"/>
        <v>#N/A</v>
      </c>
      <c r="P66" s="106"/>
      <c r="Q66" s="107"/>
      <c r="R66" s="4" t="e">
        <f>VLOOKUP(Q66,Listes!$J$3:$K$7,2,FALSE)</f>
        <v>#N/A</v>
      </c>
      <c r="S66" s="105" t="e">
        <f t="shared" si="1"/>
        <v>#N/A</v>
      </c>
      <c r="T66" s="106"/>
    </row>
    <row r="67" spans="1:20" x14ac:dyDescent="0.2">
      <c r="A67" s="78"/>
      <c r="B67" s="78"/>
      <c r="C67" s="78"/>
      <c r="D67" s="23"/>
      <c r="E67" s="24"/>
      <c r="F67" s="23"/>
      <c r="G67" s="79"/>
      <c r="H67" s="107"/>
      <c r="I67" s="4" t="e">
        <f>VLOOKUP(H67,Listes!$G$3:$H$8,2,FALSE)</f>
        <v>#N/A</v>
      </c>
      <c r="J67" s="108"/>
      <c r="K67" s="4" t="e">
        <f>VLOOKUP(J67,Listes!$D$3:$E$8,2,FALSE)</f>
        <v>#N/A</v>
      </c>
      <c r="L67" s="80"/>
      <c r="M67" s="107"/>
      <c r="N67" s="4" t="e">
        <f>VLOOKUP(M67,Listes!$J$3:$K$7,2,FALSE)</f>
        <v>#N/A</v>
      </c>
      <c r="O67" s="105" t="e">
        <f t="shared" si="0"/>
        <v>#N/A</v>
      </c>
      <c r="P67" s="106"/>
      <c r="Q67" s="107"/>
      <c r="R67" s="4" t="e">
        <f>VLOOKUP(Q67,Listes!$J$3:$K$7,2,FALSE)</f>
        <v>#N/A</v>
      </c>
      <c r="S67" s="105" t="e">
        <f t="shared" si="1"/>
        <v>#N/A</v>
      </c>
      <c r="T67" s="106"/>
    </row>
    <row r="68" spans="1:20" x14ac:dyDescent="0.2">
      <c r="A68" s="78"/>
      <c r="B68" s="78"/>
      <c r="C68" s="78"/>
      <c r="D68" s="23"/>
      <c r="E68" s="24"/>
      <c r="F68" s="23"/>
      <c r="G68" s="79"/>
      <c r="H68" s="107"/>
      <c r="I68" s="4" t="e">
        <f>VLOOKUP(H68,Listes!$G$3:$H$8,2,FALSE)</f>
        <v>#N/A</v>
      </c>
      <c r="J68" s="108"/>
      <c r="K68" s="4" t="e">
        <f>VLOOKUP(J68,Listes!$D$3:$E$8,2,FALSE)</f>
        <v>#N/A</v>
      </c>
      <c r="L68" s="80"/>
      <c r="M68" s="107"/>
      <c r="N68" s="4" t="e">
        <f>VLOOKUP(M68,Listes!$J$3:$K$7,2,FALSE)</f>
        <v>#N/A</v>
      </c>
      <c r="O68" s="105" t="e">
        <f t="shared" ref="O68:O103" si="2">IF(I68="nc","nc",K68*I68/N68)</f>
        <v>#N/A</v>
      </c>
      <c r="P68" s="106"/>
      <c r="Q68" s="107"/>
      <c r="R68" s="4" t="e">
        <f>VLOOKUP(Q68,Listes!$J$3:$K$7,2,FALSE)</f>
        <v>#N/A</v>
      </c>
      <c r="S68" s="105" t="e">
        <f t="shared" ref="S68:S103" si="3">I68*K68/R68</f>
        <v>#N/A</v>
      </c>
      <c r="T68" s="106"/>
    </row>
    <row r="69" spans="1:20" x14ac:dyDescent="0.2">
      <c r="A69" s="78"/>
      <c r="B69" s="78"/>
      <c r="C69" s="78"/>
      <c r="D69" s="23"/>
      <c r="E69" s="24"/>
      <c r="F69" s="23"/>
      <c r="G69" s="79"/>
      <c r="H69" s="107"/>
      <c r="I69" s="4" t="e">
        <f>VLOOKUP(H69,Listes!$G$3:$H$8,2,FALSE)</f>
        <v>#N/A</v>
      </c>
      <c r="J69" s="108"/>
      <c r="K69" s="4" t="e">
        <f>VLOOKUP(J69,Listes!$D$3:$E$8,2,FALSE)</f>
        <v>#N/A</v>
      </c>
      <c r="L69" s="80"/>
      <c r="M69" s="107"/>
      <c r="N69" s="4" t="e">
        <f>VLOOKUP(M69,Listes!$J$3:$K$7,2,FALSE)</f>
        <v>#N/A</v>
      </c>
      <c r="O69" s="105" t="e">
        <f t="shared" si="2"/>
        <v>#N/A</v>
      </c>
      <c r="P69" s="106"/>
      <c r="Q69" s="107"/>
      <c r="R69" s="4" t="e">
        <f>VLOOKUP(Q69,Listes!$J$3:$K$7,2,FALSE)</f>
        <v>#N/A</v>
      </c>
      <c r="S69" s="105" t="e">
        <f t="shared" si="3"/>
        <v>#N/A</v>
      </c>
      <c r="T69" s="106"/>
    </row>
    <row r="70" spans="1:20" x14ac:dyDescent="0.2">
      <c r="A70" s="78"/>
      <c r="B70" s="78"/>
      <c r="C70" s="78"/>
      <c r="D70" s="23"/>
      <c r="E70" s="24"/>
      <c r="F70" s="23"/>
      <c r="G70" s="79"/>
      <c r="H70" s="107"/>
      <c r="I70" s="4" t="e">
        <f>VLOOKUP(H70,Listes!$G$3:$H$8,2,FALSE)</f>
        <v>#N/A</v>
      </c>
      <c r="J70" s="108"/>
      <c r="K70" s="4" t="e">
        <f>VLOOKUP(J70,Listes!$D$3:$E$8,2,FALSE)</f>
        <v>#N/A</v>
      </c>
      <c r="L70" s="80"/>
      <c r="M70" s="107"/>
      <c r="N70" s="4" t="e">
        <f>VLOOKUP(M70,Listes!$J$3:$K$7,2,FALSE)</f>
        <v>#N/A</v>
      </c>
      <c r="O70" s="105" t="e">
        <f t="shared" si="2"/>
        <v>#N/A</v>
      </c>
      <c r="P70" s="106"/>
      <c r="Q70" s="107"/>
      <c r="R70" s="4" t="e">
        <f>VLOOKUP(Q70,Listes!$J$3:$K$7,2,FALSE)</f>
        <v>#N/A</v>
      </c>
      <c r="S70" s="105" t="e">
        <f t="shared" si="3"/>
        <v>#N/A</v>
      </c>
      <c r="T70" s="106"/>
    </row>
    <row r="71" spans="1:20" x14ac:dyDescent="0.2">
      <c r="A71" s="78"/>
      <c r="B71" s="78"/>
      <c r="C71" s="78"/>
      <c r="D71" s="23"/>
      <c r="E71" s="24"/>
      <c r="F71" s="23"/>
      <c r="G71" s="79"/>
      <c r="H71" s="107"/>
      <c r="I71" s="4" t="e">
        <f>VLOOKUP(H71,Listes!$G$3:$H$8,2,FALSE)</f>
        <v>#N/A</v>
      </c>
      <c r="J71" s="108"/>
      <c r="K71" s="4" t="e">
        <f>VLOOKUP(J71,Listes!$D$3:$E$8,2,FALSE)</f>
        <v>#N/A</v>
      </c>
      <c r="L71" s="80"/>
      <c r="M71" s="107"/>
      <c r="N71" s="4" t="e">
        <f>VLOOKUP(M71,Listes!$J$3:$K$7,2,FALSE)</f>
        <v>#N/A</v>
      </c>
      <c r="O71" s="105" t="e">
        <f t="shared" si="2"/>
        <v>#N/A</v>
      </c>
      <c r="P71" s="106"/>
      <c r="Q71" s="107"/>
      <c r="R71" s="4" t="e">
        <f>VLOOKUP(Q71,Listes!$J$3:$K$7,2,FALSE)</f>
        <v>#N/A</v>
      </c>
      <c r="S71" s="105" t="e">
        <f t="shared" si="3"/>
        <v>#N/A</v>
      </c>
      <c r="T71" s="106"/>
    </row>
    <row r="72" spans="1:20" x14ac:dyDescent="0.2">
      <c r="A72" s="78"/>
      <c r="B72" s="78"/>
      <c r="C72" s="78"/>
      <c r="D72" s="23"/>
      <c r="E72" s="24"/>
      <c r="F72" s="23"/>
      <c r="G72" s="79"/>
      <c r="H72" s="107"/>
      <c r="I72" s="4" t="e">
        <f>VLOOKUP(H72,Listes!$G$3:$H$8,2,FALSE)</f>
        <v>#N/A</v>
      </c>
      <c r="J72" s="108"/>
      <c r="K72" s="4" t="e">
        <f>VLOOKUP(J72,Listes!$D$3:$E$8,2,FALSE)</f>
        <v>#N/A</v>
      </c>
      <c r="L72" s="80"/>
      <c r="M72" s="107"/>
      <c r="N72" s="4" t="e">
        <f>VLOOKUP(M72,Listes!$J$3:$K$7,2,FALSE)</f>
        <v>#N/A</v>
      </c>
      <c r="O72" s="105" t="e">
        <f t="shared" si="2"/>
        <v>#N/A</v>
      </c>
      <c r="P72" s="106"/>
      <c r="Q72" s="107"/>
      <c r="R72" s="4" t="e">
        <f>VLOOKUP(Q72,Listes!$J$3:$K$7,2,FALSE)</f>
        <v>#N/A</v>
      </c>
      <c r="S72" s="105" t="e">
        <f t="shared" si="3"/>
        <v>#N/A</v>
      </c>
      <c r="T72" s="106"/>
    </row>
    <row r="73" spans="1:20" x14ac:dyDescent="0.2">
      <c r="A73" s="78"/>
      <c r="B73" s="78"/>
      <c r="C73" s="78"/>
      <c r="D73" s="23"/>
      <c r="E73" s="24"/>
      <c r="F73" s="23"/>
      <c r="G73" s="79"/>
      <c r="H73" s="107"/>
      <c r="I73" s="4" t="e">
        <f>VLOOKUP(H73,Listes!$G$3:$H$8,2,FALSE)</f>
        <v>#N/A</v>
      </c>
      <c r="J73" s="108"/>
      <c r="K73" s="4" t="e">
        <f>VLOOKUP(J73,Listes!$D$3:$E$8,2,FALSE)</f>
        <v>#N/A</v>
      </c>
      <c r="L73" s="80"/>
      <c r="M73" s="107"/>
      <c r="N73" s="4" t="e">
        <f>VLOOKUP(M73,Listes!$J$3:$K$7,2,FALSE)</f>
        <v>#N/A</v>
      </c>
      <c r="O73" s="105" t="e">
        <f t="shared" si="2"/>
        <v>#N/A</v>
      </c>
      <c r="P73" s="106"/>
      <c r="Q73" s="107"/>
      <c r="R73" s="4" t="e">
        <f>VLOOKUP(Q73,Listes!$J$3:$K$7,2,FALSE)</f>
        <v>#N/A</v>
      </c>
      <c r="S73" s="105" t="e">
        <f t="shared" si="3"/>
        <v>#N/A</v>
      </c>
      <c r="T73" s="106"/>
    </row>
    <row r="74" spans="1:20" x14ac:dyDescent="0.2">
      <c r="A74" s="78"/>
      <c r="B74" s="78"/>
      <c r="C74" s="78"/>
      <c r="D74" s="23"/>
      <c r="E74" s="24"/>
      <c r="F74" s="23"/>
      <c r="G74" s="79"/>
      <c r="H74" s="107"/>
      <c r="I74" s="4" t="e">
        <f>VLOOKUP(H74,Listes!$G$3:$H$8,2,FALSE)</f>
        <v>#N/A</v>
      </c>
      <c r="J74" s="108"/>
      <c r="K74" s="4" t="e">
        <f>VLOOKUP(J74,Listes!$D$3:$E$8,2,FALSE)</f>
        <v>#N/A</v>
      </c>
      <c r="L74" s="80"/>
      <c r="M74" s="107"/>
      <c r="N74" s="4" t="e">
        <f>VLOOKUP(M74,Listes!$J$3:$K$7,2,FALSE)</f>
        <v>#N/A</v>
      </c>
      <c r="O74" s="105" t="e">
        <f t="shared" si="2"/>
        <v>#N/A</v>
      </c>
      <c r="P74" s="106"/>
      <c r="Q74" s="107"/>
      <c r="R74" s="4" t="e">
        <f>VLOOKUP(Q74,Listes!$J$3:$K$7,2,FALSE)</f>
        <v>#N/A</v>
      </c>
      <c r="S74" s="105" t="e">
        <f t="shared" si="3"/>
        <v>#N/A</v>
      </c>
      <c r="T74" s="106"/>
    </row>
    <row r="75" spans="1:20" x14ac:dyDescent="0.2">
      <c r="A75" s="78"/>
      <c r="B75" s="78"/>
      <c r="C75" s="78"/>
      <c r="D75" s="23"/>
      <c r="E75" s="24"/>
      <c r="F75" s="23"/>
      <c r="G75" s="79"/>
      <c r="H75" s="107"/>
      <c r="I75" s="4" t="e">
        <f>VLOOKUP(H75,Listes!$G$3:$H$8,2,FALSE)</f>
        <v>#N/A</v>
      </c>
      <c r="J75" s="108"/>
      <c r="K75" s="4" t="e">
        <f>VLOOKUP(J75,Listes!$D$3:$E$8,2,FALSE)</f>
        <v>#N/A</v>
      </c>
      <c r="L75" s="80"/>
      <c r="M75" s="107"/>
      <c r="N75" s="4" t="e">
        <f>VLOOKUP(M75,Listes!$J$3:$K$7,2,FALSE)</f>
        <v>#N/A</v>
      </c>
      <c r="O75" s="105" t="e">
        <f t="shared" si="2"/>
        <v>#N/A</v>
      </c>
      <c r="P75" s="106"/>
      <c r="Q75" s="107"/>
      <c r="R75" s="4" t="e">
        <f>VLOOKUP(Q75,Listes!$J$3:$K$7,2,FALSE)</f>
        <v>#N/A</v>
      </c>
      <c r="S75" s="105" t="e">
        <f t="shared" si="3"/>
        <v>#N/A</v>
      </c>
      <c r="T75" s="106"/>
    </row>
    <row r="76" spans="1:20" x14ac:dyDescent="0.2">
      <c r="A76" s="78"/>
      <c r="B76" s="78"/>
      <c r="C76" s="78"/>
      <c r="D76" s="23"/>
      <c r="E76" s="24"/>
      <c r="F76" s="23"/>
      <c r="G76" s="79"/>
      <c r="H76" s="107"/>
      <c r="I76" s="4" t="e">
        <f>VLOOKUP(H76,Listes!$G$3:$H$8,2,FALSE)</f>
        <v>#N/A</v>
      </c>
      <c r="J76" s="108"/>
      <c r="K76" s="4" t="e">
        <f>VLOOKUP(J76,Listes!$D$3:$E$8,2,FALSE)</f>
        <v>#N/A</v>
      </c>
      <c r="L76" s="80"/>
      <c r="M76" s="107"/>
      <c r="N76" s="4" t="e">
        <f>VLOOKUP(M76,Listes!$J$3:$K$7,2,FALSE)</f>
        <v>#N/A</v>
      </c>
      <c r="O76" s="105" t="e">
        <f t="shared" si="2"/>
        <v>#N/A</v>
      </c>
      <c r="P76" s="106"/>
      <c r="Q76" s="107"/>
      <c r="R76" s="4" t="e">
        <f>VLOOKUP(Q76,Listes!$J$3:$K$7,2,FALSE)</f>
        <v>#N/A</v>
      </c>
      <c r="S76" s="105" t="e">
        <f t="shared" si="3"/>
        <v>#N/A</v>
      </c>
      <c r="T76" s="106"/>
    </row>
    <row r="77" spans="1:20" x14ac:dyDescent="0.2">
      <c r="A77" s="78"/>
      <c r="B77" s="78"/>
      <c r="C77" s="78"/>
      <c r="D77" s="23"/>
      <c r="E77" s="24"/>
      <c r="F77" s="23"/>
      <c r="G77" s="79"/>
      <c r="H77" s="107"/>
      <c r="I77" s="4" t="e">
        <f>VLOOKUP(H77,Listes!$G$3:$H$8,2,FALSE)</f>
        <v>#N/A</v>
      </c>
      <c r="J77" s="108"/>
      <c r="K77" s="4" t="e">
        <f>VLOOKUP(J77,Listes!$D$3:$E$8,2,FALSE)</f>
        <v>#N/A</v>
      </c>
      <c r="L77" s="80"/>
      <c r="M77" s="107"/>
      <c r="N77" s="4" t="e">
        <f>VLOOKUP(M77,Listes!$J$3:$K$7,2,FALSE)</f>
        <v>#N/A</v>
      </c>
      <c r="O77" s="105" t="e">
        <f t="shared" si="2"/>
        <v>#N/A</v>
      </c>
      <c r="P77" s="106"/>
      <c r="Q77" s="107"/>
      <c r="R77" s="4" t="e">
        <f>VLOOKUP(Q77,Listes!$J$3:$K$7,2,FALSE)</f>
        <v>#N/A</v>
      </c>
      <c r="S77" s="105" t="e">
        <f t="shared" si="3"/>
        <v>#N/A</v>
      </c>
      <c r="T77" s="106"/>
    </row>
    <row r="78" spans="1:20" x14ac:dyDescent="0.2">
      <c r="A78" s="78"/>
      <c r="B78" s="78"/>
      <c r="C78" s="78"/>
      <c r="D78" s="23"/>
      <c r="E78" s="24"/>
      <c r="F78" s="23"/>
      <c r="G78" s="79"/>
      <c r="H78" s="107"/>
      <c r="I78" s="4" t="e">
        <f>VLOOKUP(H78,Listes!$G$3:$H$8,2,FALSE)</f>
        <v>#N/A</v>
      </c>
      <c r="J78" s="108"/>
      <c r="K78" s="4" t="e">
        <f>VLOOKUP(J78,Listes!$D$3:$E$8,2,FALSE)</f>
        <v>#N/A</v>
      </c>
      <c r="L78" s="80"/>
      <c r="M78" s="107"/>
      <c r="N78" s="4" t="e">
        <f>VLOOKUP(M78,Listes!$J$3:$K$7,2,FALSE)</f>
        <v>#N/A</v>
      </c>
      <c r="O78" s="105" t="e">
        <f t="shared" si="2"/>
        <v>#N/A</v>
      </c>
      <c r="P78" s="106"/>
      <c r="Q78" s="107"/>
      <c r="R78" s="4" t="e">
        <f>VLOOKUP(Q78,Listes!$J$3:$K$7,2,FALSE)</f>
        <v>#N/A</v>
      </c>
      <c r="S78" s="105" t="e">
        <f t="shared" si="3"/>
        <v>#N/A</v>
      </c>
      <c r="T78" s="106"/>
    </row>
    <row r="79" spans="1:20" x14ac:dyDescent="0.2">
      <c r="A79" s="78"/>
      <c r="B79" s="78"/>
      <c r="C79" s="78"/>
      <c r="D79" s="23"/>
      <c r="E79" s="24"/>
      <c r="F79" s="23"/>
      <c r="G79" s="79"/>
      <c r="H79" s="107"/>
      <c r="I79" s="4" t="e">
        <f>VLOOKUP(H79,Listes!$G$3:$H$8,2,FALSE)</f>
        <v>#N/A</v>
      </c>
      <c r="J79" s="108"/>
      <c r="K79" s="4" t="e">
        <f>VLOOKUP(J79,Listes!$D$3:$E$8,2,FALSE)</f>
        <v>#N/A</v>
      </c>
      <c r="L79" s="80"/>
      <c r="M79" s="107"/>
      <c r="N79" s="4" t="e">
        <f>VLOOKUP(M79,Listes!$J$3:$K$7,2,FALSE)</f>
        <v>#N/A</v>
      </c>
      <c r="O79" s="105" t="e">
        <f t="shared" si="2"/>
        <v>#N/A</v>
      </c>
      <c r="P79" s="106"/>
      <c r="Q79" s="107"/>
      <c r="R79" s="4" t="e">
        <f>VLOOKUP(Q79,Listes!$J$3:$K$7,2,FALSE)</f>
        <v>#N/A</v>
      </c>
      <c r="S79" s="105" t="e">
        <f t="shared" si="3"/>
        <v>#N/A</v>
      </c>
      <c r="T79" s="106"/>
    </row>
    <row r="80" spans="1:20" x14ac:dyDescent="0.2">
      <c r="A80" s="78"/>
      <c r="B80" s="78"/>
      <c r="C80" s="78"/>
      <c r="D80" s="23"/>
      <c r="E80" s="24"/>
      <c r="F80" s="23"/>
      <c r="G80" s="79"/>
      <c r="H80" s="107"/>
      <c r="I80" s="4" t="e">
        <f>VLOOKUP(H80,Listes!$G$3:$H$8,2,FALSE)</f>
        <v>#N/A</v>
      </c>
      <c r="J80" s="108"/>
      <c r="K80" s="4" t="e">
        <f>VLOOKUP(J80,Listes!$D$3:$E$8,2,FALSE)</f>
        <v>#N/A</v>
      </c>
      <c r="L80" s="80"/>
      <c r="M80" s="107"/>
      <c r="N80" s="4" t="e">
        <f>VLOOKUP(M80,Listes!$J$3:$K$7,2,FALSE)</f>
        <v>#N/A</v>
      </c>
      <c r="O80" s="105" t="e">
        <f t="shared" si="2"/>
        <v>#N/A</v>
      </c>
      <c r="P80" s="106"/>
      <c r="Q80" s="107"/>
      <c r="R80" s="4" t="e">
        <f>VLOOKUP(Q80,Listes!$J$3:$K$7,2,FALSE)</f>
        <v>#N/A</v>
      </c>
      <c r="S80" s="105" t="e">
        <f t="shared" si="3"/>
        <v>#N/A</v>
      </c>
      <c r="T80" s="106"/>
    </row>
    <row r="81" spans="1:20" x14ac:dyDescent="0.2">
      <c r="A81" s="78"/>
      <c r="B81" s="78"/>
      <c r="C81" s="78"/>
      <c r="D81" s="23"/>
      <c r="E81" s="24"/>
      <c r="F81" s="23"/>
      <c r="G81" s="79"/>
      <c r="H81" s="107"/>
      <c r="I81" s="4" t="e">
        <f>VLOOKUP(H81,Listes!$G$3:$H$8,2,FALSE)</f>
        <v>#N/A</v>
      </c>
      <c r="J81" s="108"/>
      <c r="K81" s="4" t="e">
        <f>VLOOKUP(J81,Listes!$D$3:$E$8,2,FALSE)</f>
        <v>#N/A</v>
      </c>
      <c r="L81" s="80"/>
      <c r="M81" s="107"/>
      <c r="N81" s="4" t="e">
        <f>VLOOKUP(M81,Listes!$J$3:$K$7,2,FALSE)</f>
        <v>#N/A</v>
      </c>
      <c r="O81" s="105" t="e">
        <f t="shared" si="2"/>
        <v>#N/A</v>
      </c>
      <c r="P81" s="106"/>
      <c r="Q81" s="107"/>
      <c r="R81" s="4" t="e">
        <f>VLOOKUP(Q81,Listes!$J$3:$K$7,2,FALSE)</f>
        <v>#N/A</v>
      </c>
      <c r="S81" s="105" t="e">
        <f t="shared" si="3"/>
        <v>#N/A</v>
      </c>
      <c r="T81" s="106"/>
    </row>
    <row r="82" spans="1:20" x14ac:dyDescent="0.2">
      <c r="A82" s="78"/>
      <c r="B82" s="78"/>
      <c r="C82" s="78"/>
      <c r="D82" s="23"/>
      <c r="E82" s="24"/>
      <c r="F82" s="23"/>
      <c r="G82" s="79"/>
      <c r="H82" s="107"/>
      <c r="I82" s="4" t="e">
        <f>VLOOKUP(H82,Listes!$G$3:$H$8,2,FALSE)</f>
        <v>#N/A</v>
      </c>
      <c r="J82" s="108"/>
      <c r="K82" s="4" t="e">
        <f>VLOOKUP(J82,Listes!$D$3:$E$8,2,FALSE)</f>
        <v>#N/A</v>
      </c>
      <c r="L82" s="80"/>
      <c r="M82" s="107"/>
      <c r="N82" s="4" t="e">
        <f>VLOOKUP(M82,Listes!$J$3:$K$7,2,FALSE)</f>
        <v>#N/A</v>
      </c>
      <c r="O82" s="105" t="e">
        <f t="shared" si="2"/>
        <v>#N/A</v>
      </c>
      <c r="P82" s="106"/>
      <c r="Q82" s="107"/>
      <c r="R82" s="4" t="e">
        <f>VLOOKUP(Q82,Listes!$J$3:$K$7,2,FALSE)</f>
        <v>#N/A</v>
      </c>
      <c r="S82" s="105" t="e">
        <f t="shared" si="3"/>
        <v>#N/A</v>
      </c>
      <c r="T82" s="106"/>
    </row>
    <row r="83" spans="1:20" x14ac:dyDescent="0.2">
      <c r="A83" s="78"/>
      <c r="B83" s="78"/>
      <c r="C83" s="78"/>
      <c r="D83" s="23"/>
      <c r="E83" s="24"/>
      <c r="F83" s="23"/>
      <c r="G83" s="79"/>
      <c r="H83" s="107"/>
      <c r="I83" s="4" t="e">
        <f>VLOOKUP(H83,Listes!$G$3:$H$8,2,FALSE)</f>
        <v>#N/A</v>
      </c>
      <c r="J83" s="108"/>
      <c r="K83" s="4" t="e">
        <f>VLOOKUP(J83,Listes!$D$3:$E$8,2,FALSE)</f>
        <v>#N/A</v>
      </c>
      <c r="L83" s="80"/>
      <c r="M83" s="107"/>
      <c r="N83" s="4" t="e">
        <f>VLOOKUP(M83,Listes!$J$3:$K$7,2,FALSE)</f>
        <v>#N/A</v>
      </c>
      <c r="O83" s="105" t="e">
        <f t="shared" si="2"/>
        <v>#N/A</v>
      </c>
      <c r="P83" s="106"/>
      <c r="Q83" s="107"/>
      <c r="R83" s="4" t="e">
        <f>VLOOKUP(Q83,Listes!$J$3:$K$7,2,FALSE)</f>
        <v>#N/A</v>
      </c>
      <c r="S83" s="105" t="e">
        <f t="shared" si="3"/>
        <v>#N/A</v>
      </c>
      <c r="T83" s="106"/>
    </row>
    <row r="84" spans="1:20" x14ac:dyDescent="0.2">
      <c r="A84" s="78"/>
      <c r="B84" s="78"/>
      <c r="C84" s="78"/>
      <c r="D84" s="23"/>
      <c r="E84" s="24"/>
      <c r="F84" s="23"/>
      <c r="G84" s="79"/>
      <c r="H84" s="107"/>
      <c r="I84" s="4" t="e">
        <f>VLOOKUP(H84,Listes!$G$3:$H$8,2,FALSE)</f>
        <v>#N/A</v>
      </c>
      <c r="J84" s="108"/>
      <c r="K84" s="4" t="e">
        <f>VLOOKUP(J84,Listes!$D$3:$E$8,2,FALSE)</f>
        <v>#N/A</v>
      </c>
      <c r="L84" s="80"/>
      <c r="M84" s="107"/>
      <c r="N84" s="4" t="e">
        <f>VLOOKUP(M84,Listes!$J$3:$K$7,2,FALSE)</f>
        <v>#N/A</v>
      </c>
      <c r="O84" s="105" t="e">
        <f t="shared" si="2"/>
        <v>#N/A</v>
      </c>
      <c r="P84" s="106"/>
      <c r="Q84" s="107"/>
      <c r="R84" s="4" t="e">
        <f>VLOOKUP(Q84,Listes!$J$3:$K$7,2,FALSE)</f>
        <v>#N/A</v>
      </c>
      <c r="S84" s="105" t="e">
        <f t="shared" si="3"/>
        <v>#N/A</v>
      </c>
      <c r="T84" s="106"/>
    </row>
    <row r="85" spans="1:20" x14ac:dyDescent="0.2">
      <c r="A85" s="78"/>
      <c r="B85" s="78"/>
      <c r="C85" s="78"/>
      <c r="D85" s="23"/>
      <c r="E85" s="24"/>
      <c r="F85" s="23"/>
      <c r="G85" s="79"/>
      <c r="H85" s="107"/>
      <c r="I85" s="4" t="e">
        <f>VLOOKUP(H85,Listes!$G$3:$H$8,2,FALSE)</f>
        <v>#N/A</v>
      </c>
      <c r="J85" s="108"/>
      <c r="K85" s="4" t="e">
        <f>VLOOKUP(J85,Listes!$D$3:$E$8,2,FALSE)</f>
        <v>#N/A</v>
      </c>
      <c r="L85" s="80"/>
      <c r="M85" s="107"/>
      <c r="N85" s="4" t="e">
        <f>VLOOKUP(M85,Listes!$J$3:$K$7,2,FALSE)</f>
        <v>#N/A</v>
      </c>
      <c r="O85" s="105" t="e">
        <f t="shared" si="2"/>
        <v>#N/A</v>
      </c>
      <c r="P85" s="106"/>
      <c r="Q85" s="107"/>
      <c r="R85" s="4" t="e">
        <f>VLOOKUP(Q85,Listes!$J$3:$K$7,2,FALSE)</f>
        <v>#N/A</v>
      </c>
      <c r="S85" s="105" t="e">
        <f t="shared" si="3"/>
        <v>#N/A</v>
      </c>
      <c r="T85" s="106"/>
    </row>
    <row r="86" spans="1:20" x14ac:dyDescent="0.2">
      <c r="A86" s="78"/>
      <c r="B86" s="78"/>
      <c r="C86" s="78"/>
      <c r="D86" s="23"/>
      <c r="E86" s="24"/>
      <c r="F86" s="23"/>
      <c r="G86" s="79"/>
      <c r="H86" s="107"/>
      <c r="I86" s="4" t="e">
        <f>VLOOKUP(H86,Listes!$G$3:$H$8,2,FALSE)</f>
        <v>#N/A</v>
      </c>
      <c r="J86" s="108"/>
      <c r="K86" s="4" t="e">
        <f>VLOOKUP(J86,Listes!$D$3:$E$8,2,FALSE)</f>
        <v>#N/A</v>
      </c>
      <c r="L86" s="80"/>
      <c r="M86" s="107"/>
      <c r="N86" s="4" t="e">
        <f>VLOOKUP(M86,Listes!$J$3:$K$7,2,FALSE)</f>
        <v>#N/A</v>
      </c>
      <c r="O86" s="105" t="e">
        <f t="shared" si="2"/>
        <v>#N/A</v>
      </c>
      <c r="P86" s="106"/>
      <c r="Q86" s="107"/>
      <c r="R86" s="4" t="e">
        <f>VLOOKUP(Q86,Listes!$J$3:$K$7,2,FALSE)</f>
        <v>#N/A</v>
      </c>
      <c r="S86" s="105" t="e">
        <f t="shared" si="3"/>
        <v>#N/A</v>
      </c>
      <c r="T86" s="106"/>
    </row>
    <row r="87" spans="1:20" x14ac:dyDescent="0.2">
      <c r="A87" s="78"/>
      <c r="B87" s="78"/>
      <c r="C87" s="78"/>
      <c r="D87" s="23"/>
      <c r="E87" s="24"/>
      <c r="F87" s="23"/>
      <c r="G87" s="79"/>
      <c r="H87" s="107"/>
      <c r="I87" s="4" t="e">
        <f>VLOOKUP(H87,Listes!$G$3:$H$8,2,FALSE)</f>
        <v>#N/A</v>
      </c>
      <c r="J87" s="108"/>
      <c r="K87" s="4" t="e">
        <f>VLOOKUP(J87,Listes!$D$3:$E$8,2,FALSE)</f>
        <v>#N/A</v>
      </c>
      <c r="L87" s="80"/>
      <c r="M87" s="107"/>
      <c r="N87" s="4" t="e">
        <f>VLOOKUP(M87,Listes!$J$3:$K$7,2,FALSE)</f>
        <v>#N/A</v>
      </c>
      <c r="O87" s="105" t="e">
        <f t="shared" si="2"/>
        <v>#N/A</v>
      </c>
      <c r="P87" s="106"/>
      <c r="Q87" s="107"/>
      <c r="R87" s="4" t="e">
        <f>VLOOKUP(Q87,Listes!$J$3:$K$7,2,FALSE)</f>
        <v>#N/A</v>
      </c>
      <c r="S87" s="105" t="e">
        <f t="shared" si="3"/>
        <v>#N/A</v>
      </c>
      <c r="T87" s="106"/>
    </row>
    <row r="88" spans="1:20" x14ac:dyDescent="0.2">
      <c r="A88" s="78"/>
      <c r="B88" s="78"/>
      <c r="C88" s="78"/>
      <c r="D88" s="23"/>
      <c r="E88" s="24"/>
      <c r="F88" s="23"/>
      <c r="G88" s="79"/>
      <c r="H88" s="107"/>
      <c r="I88" s="4" t="e">
        <f>VLOOKUP(H88,Listes!$G$3:$H$8,2,FALSE)</f>
        <v>#N/A</v>
      </c>
      <c r="J88" s="108"/>
      <c r="K88" s="4" t="e">
        <f>VLOOKUP(J88,Listes!$D$3:$E$8,2,FALSE)</f>
        <v>#N/A</v>
      </c>
      <c r="L88" s="80"/>
      <c r="M88" s="107"/>
      <c r="N88" s="4" t="e">
        <f>VLOOKUP(M88,Listes!$J$3:$K$7,2,FALSE)</f>
        <v>#N/A</v>
      </c>
      <c r="O88" s="105" t="e">
        <f t="shared" si="2"/>
        <v>#N/A</v>
      </c>
      <c r="P88" s="106"/>
      <c r="Q88" s="107"/>
      <c r="R88" s="4" t="e">
        <f>VLOOKUP(Q88,Listes!$J$3:$K$7,2,FALSE)</f>
        <v>#N/A</v>
      </c>
      <c r="S88" s="105" t="e">
        <f t="shared" si="3"/>
        <v>#N/A</v>
      </c>
      <c r="T88" s="106"/>
    </row>
    <row r="89" spans="1:20" x14ac:dyDescent="0.2">
      <c r="A89" s="78"/>
      <c r="B89" s="78"/>
      <c r="C89" s="78"/>
      <c r="D89" s="23"/>
      <c r="E89" s="24"/>
      <c r="F89" s="23"/>
      <c r="G89" s="79"/>
      <c r="H89" s="107"/>
      <c r="I89" s="4" t="e">
        <f>VLOOKUP(H89,Listes!$G$3:$H$8,2,FALSE)</f>
        <v>#N/A</v>
      </c>
      <c r="J89" s="108"/>
      <c r="K89" s="4" t="e">
        <f>VLOOKUP(J89,Listes!$D$3:$E$8,2,FALSE)</f>
        <v>#N/A</v>
      </c>
      <c r="L89" s="80"/>
      <c r="M89" s="107"/>
      <c r="N89" s="4" t="e">
        <f>VLOOKUP(M89,Listes!$J$3:$K$7,2,FALSE)</f>
        <v>#N/A</v>
      </c>
      <c r="O89" s="105" t="e">
        <f t="shared" si="2"/>
        <v>#N/A</v>
      </c>
      <c r="P89" s="106"/>
      <c r="Q89" s="107"/>
      <c r="R89" s="4" t="e">
        <f>VLOOKUP(Q89,Listes!$J$3:$K$7,2,FALSE)</f>
        <v>#N/A</v>
      </c>
      <c r="S89" s="105" t="e">
        <f t="shared" si="3"/>
        <v>#N/A</v>
      </c>
      <c r="T89" s="106"/>
    </row>
    <row r="90" spans="1:20" x14ac:dyDescent="0.2">
      <c r="A90" s="78"/>
      <c r="B90" s="78"/>
      <c r="C90" s="78"/>
      <c r="D90" s="23"/>
      <c r="E90" s="24"/>
      <c r="F90" s="23"/>
      <c r="G90" s="79"/>
      <c r="H90" s="107"/>
      <c r="I90" s="4" t="e">
        <f>VLOOKUP(H90,Listes!$G$3:$H$8,2,FALSE)</f>
        <v>#N/A</v>
      </c>
      <c r="J90" s="108"/>
      <c r="K90" s="4" t="e">
        <f>VLOOKUP(J90,Listes!$D$3:$E$8,2,FALSE)</f>
        <v>#N/A</v>
      </c>
      <c r="L90" s="80"/>
      <c r="M90" s="107"/>
      <c r="N90" s="4" t="e">
        <f>VLOOKUP(M90,Listes!$J$3:$K$7,2,FALSE)</f>
        <v>#N/A</v>
      </c>
      <c r="O90" s="105" t="e">
        <f t="shared" si="2"/>
        <v>#N/A</v>
      </c>
      <c r="P90" s="106"/>
      <c r="Q90" s="107"/>
      <c r="R90" s="4" t="e">
        <f>VLOOKUP(Q90,Listes!$J$3:$K$7,2,FALSE)</f>
        <v>#N/A</v>
      </c>
      <c r="S90" s="105" t="e">
        <f t="shared" si="3"/>
        <v>#N/A</v>
      </c>
      <c r="T90" s="106"/>
    </row>
    <row r="91" spans="1:20" x14ac:dyDescent="0.2">
      <c r="A91" s="78"/>
      <c r="B91" s="78"/>
      <c r="C91" s="78"/>
      <c r="D91" s="23"/>
      <c r="E91" s="24"/>
      <c r="F91" s="23"/>
      <c r="G91" s="79"/>
      <c r="H91" s="107"/>
      <c r="I91" s="4" t="e">
        <f>VLOOKUP(H91,Listes!$G$3:$H$8,2,FALSE)</f>
        <v>#N/A</v>
      </c>
      <c r="J91" s="108"/>
      <c r="K91" s="4" t="e">
        <f>VLOOKUP(J91,Listes!$D$3:$E$8,2,FALSE)</f>
        <v>#N/A</v>
      </c>
      <c r="L91" s="80"/>
      <c r="M91" s="107"/>
      <c r="N91" s="4" t="e">
        <f>VLOOKUP(M91,Listes!$J$3:$K$7,2,FALSE)</f>
        <v>#N/A</v>
      </c>
      <c r="O91" s="105" t="e">
        <f t="shared" si="2"/>
        <v>#N/A</v>
      </c>
      <c r="P91" s="106"/>
      <c r="Q91" s="107"/>
      <c r="R91" s="4" t="e">
        <f>VLOOKUP(Q91,Listes!$J$3:$K$7,2,FALSE)</f>
        <v>#N/A</v>
      </c>
      <c r="S91" s="105" t="e">
        <f t="shared" si="3"/>
        <v>#N/A</v>
      </c>
      <c r="T91" s="106"/>
    </row>
    <row r="92" spans="1:20" x14ac:dyDescent="0.2">
      <c r="A92" s="78"/>
      <c r="B92" s="78"/>
      <c r="C92" s="78"/>
      <c r="D92" s="23"/>
      <c r="E92" s="24"/>
      <c r="F92" s="23"/>
      <c r="G92" s="79"/>
      <c r="H92" s="107"/>
      <c r="I92" s="4" t="e">
        <f>VLOOKUP(H92,Listes!$G$3:$H$8,2,FALSE)</f>
        <v>#N/A</v>
      </c>
      <c r="J92" s="108"/>
      <c r="K92" s="4" t="e">
        <f>VLOOKUP(J92,Listes!$D$3:$E$8,2,FALSE)</f>
        <v>#N/A</v>
      </c>
      <c r="L92" s="80"/>
      <c r="M92" s="107"/>
      <c r="N92" s="4" t="e">
        <f>VLOOKUP(M92,Listes!$J$3:$K$7,2,FALSE)</f>
        <v>#N/A</v>
      </c>
      <c r="O92" s="105" t="e">
        <f t="shared" si="2"/>
        <v>#N/A</v>
      </c>
      <c r="P92" s="106"/>
      <c r="Q92" s="107"/>
      <c r="R92" s="4" t="e">
        <f>VLOOKUP(Q92,Listes!$J$3:$K$7,2,FALSE)</f>
        <v>#N/A</v>
      </c>
      <c r="S92" s="105" t="e">
        <f t="shared" si="3"/>
        <v>#N/A</v>
      </c>
      <c r="T92" s="106"/>
    </row>
    <row r="93" spans="1:20" x14ac:dyDescent="0.2">
      <c r="A93" s="78"/>
      <c r="B93" s="78"/>
      <c r="C93" s="78"/>
      <c r="D93" s="23"/>
      <c r="E93" s="24"/>
      <c r="F93" s="23"/>
      <c r="G93" s="79"/>
      <c r="H93" s="107"/>
      <c r="I93" s="4" t="e">
        <f>VLOOKUP(H93,Listes!$G$3:$H$8,2,FALSE)</f>
        <v>#N/A</v>
      </c>
      <c r="J93" s="108"/>
      <c r="K93" s="4" t="e">
        <f>VLOOKUP(J93,Listes!$D$3:$E$8,2,FALSE)</f>
        <v>#N/A</v>
      </c>
      <c r="L93" s="80"/>
      <c r="M93" s="107"/>
      <c r="N93" s="4" t="e">
        <f>VLOOKUP(M93,Listes!$J$3:$K$7,2,FALSE)</f>
        <v>#N/A</v>
      </c>
      <c r="O93" s="105" t="e">
        <f t="shared" si="2"/>
        <v>#N/A</v>
      </c>
      <c r="P93" s="106"/>
      <c r="Q93" s="107"/>
      <c r="R93" s="4" t="e">
        <f>VLOOKUP(Q93,Listes!$J$3:$K$7,2,FALSE)</f>
        <v>#N/A</v>
      </c>
      <c r="S93" s="105" t="e">
        <f t="shared" si="3"/>
        <v>#N/A</v>
      </c>
      <c r="T93" s="106"/>
    </row>
    <row r="94" spans="1:20" x14ac:dyDescent="0.2">
      <c r="A94" s="78"/>
      <c r="B94" s="78"/>
      <c r="C94" s="78"/>
      <c r="D94" s="23"/>
      <c r="E94" s="24"/>
      <c r="F94" s="23"/>
      <c r="G94" s="79"/>
      <c r="H94" s="107"/>
      <c r="I94" s="4" t="e">
        <f>VLOOKUP(H94,Listes!$G$3:$H$8,2,FALSE)</f>
        <v>#N/A</v>
      </c>
      <c r="J94" s="108"/>
      <c r="K94" s="4" t="e">
        <f>VLOOKUP(J94,Listes!$D$3:$E$8,2,FALSE)</f>
        <v>#N/A</v>
      </c>
      <c r="L94" s="80"/>
      <c r="M94" s="107"/>
      <c r="N94" s="4" t="e">
        <f>VLOOKUP(M94,Listes!$J$3:$K$7,2,FALSE)</f>
        <v>#N/A</v>
      </c>
      <c r="O94" s="105" t="e">
        <f t="shared" si="2"/>
        <v>#N/A</v>
      </c>
      <c r="P94" s="106"/>
      <c r="Q94" s="107"/>
      <c r="R94" s="4" t="e">
        <f>VLOOKUP(Q94,Listes!$J$3:$K$7,2,FALSE)</f>
        <v>#N/A</v>
      </c>
      <c r="S94" s="105" t="e">
        <f t="shared" si="3"/>
        <v>#N/A</v>
      </c>
      <c r="T94" s="106"/>
    </row>
    <row r="95" spans="1:20" x14ac:dyDescent="0.2">
      <c r="A95" s="78"/>
      <c r="B95" s="78"/>
      <c r="C95" s="78"/>
      <c r="D95" s="23"/>
      <c r="E95" s="24"/>
      <c r="F95" s="23"/>
      <c r="G95" s="79"/>
      <c r="H95" s="107"/>
      <c r="I95" s="4" t="e">
        <f>VLOOKUP(H95,Listes!$G$3:$H$8,2,FALSE)</f>
        <v>#N/A</v>
      </c>
      <c r="J95" s="108"/>
      <c r="K95" s="4" t="e">
        <f>VLOOKUP(J95,Listes!$D$3:$E$8,2,FALSE)</f>
        <v>#N/A</v>
      </c>
      <c r="L95" s="80"/>
      <c r="M95" s="107"/>
      <c r="N95" s="4" t="e">
        <f>VLOOKUP(M95,Listes!$J$3:$K$7,2,FALSE)</f>
        <v>#N/A</v>
      </c>
      <c r="O95" s="105" t="e">
        <f t="shared" si="2"/>
        <v>#N/A</v>
      </c>
      <c r="P95" s="106"/>
      <c r="Q95" s="107"/>
      <c r="R95" s="4" t="e">
        <f>VLOOKUP(Q95,Listes!$J$3:$K$7,2,FALSE)</f>
        <v>#N/A</v>
      </c>
      <c r="S95" s="105" t="e">
        <f t="shared" si="3"/>
        <v>#N/A</v>
      </c>
      <c r="T95" s="106"/>
    </row>
    <row r="96" spans="1:20" x14ac:dyDescent="0.2">
      <c r="A96" s="78"/>
      <c r="B96" s="78"/>
      <c r="C96" s="78"/>
      <c r="D96" s="23"/>
      <c r="E96" s="24"/>
      <c r="F96" s="23"/>
      <c r="G96" s="79"/>
      <c r="H96" s="107"/>
      <c r="I96" s="4" t="e">
        <f>VLOOKUP(H96,Listes!$G$3:$H$8,2,FALSE)</f>
        <v>#N/A</v>
      </c>
      <c r="J96" s="108"/>
      <c r="K96" s="4" t="e">
        <f>VLOOKUP(J96,Listes!$D$3:$E$8,2,FALSE)</f>
        <v>#N/A</v>
      </c>
      <c r="L96" s="80"/>
      <c r="M96" s="107"/>
      <c r="N96" s="4" t="e">
        <f>VLOOKUP(M96,Listes!$J$3:$K$7,2,FALSE)</f>
        <v>#N/A</v>
      </c>
      <c r="O96" s="105" t="e">
        <f t="shared" si="2"/>
        <v>#N/A</v>
      </c>
      <c r="P96" s="106"/>
      <c r="Q96" s="107"/>
      <c r="R96" s="4" t="e">
        <f>VLOOKUP(Q96,Listes!$J$3:$K$7,2,FALSE)</f>
        <v>#N/A</v>
      </c>
      <c r="S96" s="105" t="e">
        <f t="shared" si="3"/>
        <v>#N/A</v>
      </c>
      <c r="T96" s="106"/>
    </row>
    <row r="97" spans="1:20" x14ac:dyDescent="0.2">
      <c r="A97" s="78"/>
      <c r="B97" s="78"/>
      <c r="C97" s="78"/>
      <c r="D97" s="23"/>
      <c r="E97" s="24"/>
      <c r="F97" s="23"/>
      <c r="G97" s="79"/>
      <c r="H97" s="107"/>
      <c r="I97" s="4" t="e">
        <f>VLOOKUP(H97,Listes!$G$3:$H$8,2,FALSE)</f>
        <v>#N/A</v>
      </c>
      <c r="J97" s="108"/>
      <c r="K97" s="4" t="e">
        <f>VLOOKUP(J97,Listes!$D$3:$E$8,2,FALSE)</f>
        <v>#N/A</v>
      </c>
      <c r="L97" s="80"/>
      <c r="M97" s="107"/>
      <c r="N97" s="4" t="e">
        <f>VLOOKUP(M97,Listes!$J$3:$K$7,2,FALSE)</f>
        <v>#N/A</v>
      </c>
      <c r="O97" s="105" t="e">
        <f t="shared" si="2"/>
        <v>#N/A</v>
      </c>
      <c r="P97" s="106"/>
      <c r="Q97" s="107"/>
      <c r="R97" s="4" t="e">
        <f>VLOOKUP(Q97,Listes!$J$3:$K$7,2,FALSE)</f>
        <v>#N/A</v>
      </c>
      <c r="S97" s="105" t="e">
        <f t="shared" si="3"/>
        <v>#N/A</v>
      </c>
      <c r="T97" s="106"/>
    </row>
    <row r="98" spans="1:20" x14ac:dyDescent="0.2">
      <c r="A98" s="78"/>
      <c r="B98" s="78"/>
      <c r="C98" s="78"/>
      <c r="D98" s="23"/>
      <c r="E98" s="24"/>
      <c r="F98" s="23"/>
      <c r="G98" s="79"/>
      <c r="H98" s="107"/>
      <c r="I98" s="4" t="e">
        <f>VLOOKUP(H98,Listes!$G$3:$H$8,2,FALSE)</f>
        <v>#N/A</v>
      </c>
      <c r="J98" s="108"/>
      <c r="K98" s="4" t="e">
        <f>VLOOKUP(J98,Listes!$D$3:$E$8,2,FALSE)</f>
        <v>#N/A</v>
      </c>
      <c r="L98" s="80"/>
      <c r="M98" s="107"/>
      <c r="N98" s="4" t="e">
        <f>VLOOKUP(M98,Listes!$J$3:$K$7,2,FALSE)</f>
        <v>#N/A</v>
      </c>
      <c r="O98" s="105" t="e">
        <f t="shared" si="2"/>
        <v>#N/A</v>
      </c>
      <c r="P98" s="106"/>
      <c r="Q98" s="107"/>
      <c r="R98" s="4" t="e">
        <f>VLOOKUP(Q98,Listes!$J$3:$K$7,2,FALSE)</f>
        <v>#N/A</v>
      </c>
      <c r="S98" s="105" t="e">
        <f t="shared" si="3"/>
        <v>#N/A</v>
      </c>
      <c r="T98" s="106"/>
    </row>
    <row r="99" spans="1:20" x14ac:dyDescent="0.2">
      <c r="A99" s="78"/>
      <c r="B99" s="78"/>
      <c r="C99" s="78"/>
      <c r="D99" s="23"/>
      <c r="E99" s="24"/>
      <c r="F99" s="23"/>
      <c r="G99" s="79"/>
      <c r="H99" s="107"/>
      <c r="I99" s="4" t="e">
        <f>VLOOKUP(H99,Listes!$G$3:$H$8,2,FALSE)</f>
        <v>#N/A</v>
      </c>
      <c r="J99" s="108"/>
      <c r="K99" s="4" t="e">
        <f>VLOOKUP(J99,Listes!$D$3:$E$8,2,FALSE)</f>
        <v>#N/A</v>
      </c>
      <c r="L99" s="80"/>
      <c r="M99" s="107"/>
      <c r="N99" s="4" t="e">
        <f>VLOOKUP(M99,Listes!$J$3:$K$7,2,FALSE)</f>
        <v>#N/A</v>
      </c>
      <c r="O99" s="105" t="e">
        <f t="shared" si="2"/>
        <v>#N/A</v>
      </c>
      <c r="P99" s="106"/>
      <c r="Q99" s="107"/>
      <c r="R99" s="4" t="e">
        <f>VLOOKUP(Q99,Listes!$J$3:$K$7,2,FALSE)</f>
        <v>#N/A</v>
      </c>
      <c r="S99" s="105" t="e">
        <f t="shared" si="3"/>
        <v>#N/A</v>
      </c>
      <c r="T99" s="106"/>
    </row>
    <row r="100" spans="1:20" x14ac:dyDescent="0.2">
      <c r="A100" s="78"/>
      <c r="B100" s="78"/>
      <c r="C100" s="78"/>
      <c r="D100" s="23"/>
      <c r="E100" s="24"/>
      <c r="F100" s="23"/>
      <c r="G100" s="79"/>
      <c r="H100" s="107"/>
      <c r="I100" s="4" t="e">
        <f>VLOOKUP(H100,Listes!$G$3:$H$8,2,FALSE)</f>
        <v>#N/A</v>
      </c>
      <c r="J100" s="108"/>
      <c r="K100" s="4" t="e">
        <f>VLOOKUP(J100,Listes!$D$3:$E$8,2,FALSE)</f>
        <v>#N/A</v>
      </c>
      <c r="L100" s="80"/>
      <c r="M100" s="107"/>
      <c r="N100" s="4" t="e">
        <f>VLOOKUP(M100,Listes!$J$3:$K$7,2,FALSE)</f>
        <v>#N/A</v>
      </c>
      <c r="O100" s="105" t="e">
        <f t="shared" si="2"/>
        <v>#N/A</v>
      </c>
      <c r="P100" s="106"/>
      <c r="Q100" s="107"/>
      <c r="R100" s="4" t="e">
        <f>VLOOKUP(Q100,Listes!$J$3:$K$7,2,FALSE)</f>
        <v>#N/A</v>
      </c>
      <c r="S100" s="105" t="e">
        <f t="shared" si="3"/>
        <v>#N/A</v>
      </c>
      <c r="T100" s="106"/>
    </row>
    <row r="101" spans="1:20" x14ac:dyDescent="0.2">
      <c r="A101" s="78"/>
      <c r="B101" s="78"/>
      <c r="C101" s="78"/>
      <c r="D101" s="23"/>
      <c r="E101" s="24"/>
      <c r="F101" s="23"/>
      <c r="G101" s="79"/>
      <c r="H101" s="107"/>
      <c r="I101" s="4" t="e">
        <f>VLOOKUP(H101,Listes!$G$3:$H$8,2,FALSE)</f>
        <v>#N/A</v>
      </c>
      <c r="J101" s="108"/>
      <c r="K101" s="4" t="e">
        <f>VLOOKUP(J101,Listes!$D$3:$E$8,2,FALSE)</f>
        <v>#N/A</v>
      </c>
      <c r="L101" s="80"/>
      <c r="M101" s="107"/>
      <c r="N101" s="4" t="e">
        <f>VLOOKUP(M101,Listes!$J$3:$K$7,2,FALSE)</f>
        <v>#N/A</v>
      </c>
      <c r="O101" s="105" t="e">
        <f t="shared" si="2"/>
        <v>#N/A</v>
      </c>
      <c r="P101" s="106"/>
      <c r="Q101" s="107"/>
      <c r="R101" s="4" t="e">
        <f>VLOOKUP(Q101,Listes!$J$3:$K$7,2,FALSE)</f>
        <v>#N/A</v>
      </c>
      <c r="S101" s="105" t="e">
        <f t="shared" si="3"/>
        <v>#N/A</v>
      </c>
      <c r="T101" s="106"/>
    </row>
    <row r="102" spans="1:20" x14ac:dyDescent="0.2">
      <c r="A102" s="78"/>
      <c r="B102" s="78"/>
      <c r="C102" s="78"/>
      <c r="D102" s="23"/>
      <c r="E102" s="24"/>
      <c r="F102" s="23"/>
      <c r="G102" s="79"/>
      <c r="H102" s="107"/>
      <c r="I102" s="4" t="e">
        <f>VLOOKUP(H102,Listes!$G$3:$H$8,2,FALSE)</f>
        <v>#N/A</v>
      </c>
      <c r="J102" s="108"/>
      <c r="K102" s="4" t="e">
        <f>VLOOKUP(J102,Listes!$D$3:$E$8,2,FALSE)</f>
        <v>#N/A</v>
      </c>
      <c r="L102" s="80"/>
      <c r="M102" s="107"/>
      <c r="N102" s="4" t="e">
        <f>VLOOKUP(M102,Listes!$J$3:$K$7,2,FALSE)</f>
        <v>#N/A</v>
      </c>
      <c r="O102" s="105" t="e">
        <f t="shared" si="2"/>
        <v>#N/A</v>
      </c>
      <c r="P102" s="106"/>
      <c r="Q102" s="107"/>
      <c r="R102" s="4" t="e">
        <f>VLOOKUP(Q102,Listes!$J$3:$K$7,2,FALSE)</f>
        <v>#N/A</v>
      </c>
      <c r="S102" s="105" t="e">
        <f t="shared" si="3"/>
        <v>#N/A</v>
      </c>
      <c r="T102" s="106"/>
    </row>
    <row r="103" spans="1:20" x14ac:dyDescent="0.2">
      <c r="A103" s="78"/>
      <c r="B103" s="78"/>
      <c r="C103" s="78"/>
      <c r="D103" s="23"/>
      <c r="E103" s="24"/>
      <c r="F103" s="23"/>
      <c r="G103" s="79"/>
      <c r="H103" s="107"/>
      <c r="I103" s="4" t="e">
        <f>VLOOKUP(H103,Listes!$G$3:$H$8,2,FALSE)</f>
        <v>#N/A</v>
      </c>
      <c r="J103" s="108"/>
      <c r="K103" s="4" t="e">
        <f>VLOOKUP(J103,Listes!$D$3:$E$8,2,FALSE)</f>
        <v>#N/A</v>
      </c>
      <c r="L103" s="80"/>
      <c r="M103" s="107"/>
      <c r="N103" s="4" t="e">
        <f>VLOOKUP(M103,Listes!$J$3:$K$7,2,FALSE)</f>
        <v>#N/A</v>
      </c>
      <c r="O103" s="105" t="e">
        <f t="shared" si="2"/>
        <v>#N/A</v>
      </c>
      <c r="P103" s="106"/>
      <c r="Q103" s="107"/>
      <c r="R103" s="4" t="e">
        <f>VLOOKUP(Q103,Listes!$J$3:$K$7,2,FALSE)</f>
        <v>#N/A</v>
      </c>
      <c r="S103" s="105" t="e">
        <f t="shared" si="3"/>
        <v>#N/A</v>
      </c>
      <c r="T103" s="106"/>
    </row>
  </sheetData>
  <autoFilter ref="A3:V3" xr:uid="{00000000-0009-0000-0000-000003000000}">
    <sortState ref="A4:R44">
      <sortCondition ref="A3:A44"/>
    </sortState>
  </autoFilter>
  <sortState ref="A4:P27">
    <sortCondition ref="B4:B27"/>
    <sortCondition descending="1" ref="C4:C27"/>
    <sortCondition descending="1" ref="O4:O27"/>
  </sortState>
  <mergeCells count="20">
    <mergeCell ref="T1:T2"/>
    <mergeCell ref="J1:J2"/>
    <mergeCell ref="P1:P2"/>
    <mergeCell ref="N1:N2"/>
    <mergeCell ref="L1:L2"/>
    <mergeCell ref="K1:K2"/>
    <mergeCell ref="Q1:Q2"/>
    <mergeCell ref="R1:R2"/>
    <mergeCell ref="S1:S2"/>
    <mergeCell ref="O1:O2"/>
    <mergeCell ref="M1:M2"/>
    <mergeCell ref="A1:A2"/>
    <mergeCell ref="C1:C2"/>
    <mergeCell ref="B1:B2"/>
    <mergeCell ref="I1:I2"/>
    <mergeCell ref="G1:G2"/>
    <mergeCell ref="H1:H2"/>
    <mergeCell ref="F1:F2"/>
    <mergeCell ref="D1:D2"/>
    <mergeCell ref="E1:E2"/>
  </mergeCells>
  <phoneticPr fontId="0" type="noConversion"/>
  <conditionalFormatting sqref="O1:O3 O104:O1048576">
    <cfRule type="containsText" dxfId="13" priority="17" operator="containsText" text="nc">
      <formula>NOT(ISERROR(SEARCH("nc",O1)))</formula>
    </cfRule>
  </conditionalFormatting>
  <conditionalFormatting sqref="O4:O103 S4:S103">
    <cfRule type="cellIs" dxfId="12" priority="14" operator="between">
      <formula>20</formula>
      <formula>50</formula>
    </cfRule>
    <cfRule type="cellIs" dxfId="11" priority="15" operator="greaterThan">
      <formula>50</formula>
    </cfRule>
    <cfRule type="cellIs" dxfId="10" priority="16" operator="lessThan">
      <formula>5</formula>
    </cfRule>
  </conditionalFormatting>
  <conditionalFormatting sqref="O4:O103 S4:S103">
    <cfRule type="cellIs" dxfId="9" priority="13" operator="between">
      <formula>5</formula>
      <formula>20</formula>
    </cfRule>
  </conditionalFormatting>
  <dataValidations count="4">
    <dataValidation type="list" allowBlank="1" showInputMessage="1" showErrorMessage="1" sqref="F4:F103" xr:uid="{00000000-0002-0000-0300-000000000000}">
      <formula1>Famille_de_risque</formula1>
    </dataValidation>
    <dataValidation type="list" allowBlank="1" showInputMessage="1" showErrorMessage="1" sqref="J4:J103" xr:uid="{00000000-0002-0000-0300-000001000000}">
      <formula1>Frequence</formula1>
    </dataValidation>
    <dataValidation type="list" allowBlank="1" showInputMessage="1" showErrorMessage="1" sqref="H4:H103" xr:uid="{00000000-0002-0000-0300-000002000000}">
      <formula1>Gravite</formula1>
    </dataValidation>
    <dataValidation type="list" allowBlank="1" showInputMessage="1" showErrorMessage="1" sqref="M4:M103 Q4:Q103" xr:uid="{00000000-0002-0000-0300-000003000000}">
      <formula1>Maitrise</formula1>
    </dataValidation>
  </dataValidations>
  <pageMargins left="0.51181102362204722" right="0.51181102362204722" top="0.74803149606299213" bottom="0.74803149606299213" header="0" footer="0"/>
  <pageSetup paperSize="9" scale="45" fitToHeight="0" orientation="landscape" r:id="rId1"/>
  <headerFooter>
    <oddFooter>&amp;L&amp;9Document Unique / &amp;"Arial,Gras"&amp;10Collectivité&amp;C&amp;"Arial,Gras"Mois Année / &amp;"Arial,Normal"Version X&amp;R&amp;9Page&amp;"Arial,Gras"&amp;P</oddFooter>
  </headerFooter>
  <colBreaks count="1" manualBreakCount="1">
    <brk id="19"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4000000}">
          <x14:formula1>
            <xm:f>'Unités de Travail'!$B$8:$B$14</xm:f>
          </x14:formula1>
          <xm:sqref>B4:B103</xm:sqref>
        </x14:dataValidation>
        <x14:dataValidation type="list" allowBlank="1" showInputMessage="1" showErrorMessage="1" xr:uid="{00000000-0002-0000-0300-000005000000}">
          <x14:formula1>
            <xm:f>'Unités de Travail'!$C$8:$C$14</xm:f>
          </x14:formula1>
          <xm:sqref>C4:C103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A4900-B532-4B8E-B6F6-2795D6BB1B68}">
  <sheetPr>
    <tabColor rgb="FF00B050"/>
    <pageSetUpPr fitToPage="1"/>
  </sheetPr>
  <dimension ref="A1:U106"/>
  <sheetViews>
    <sheetView zoomScale="85" zoomScaleNormal="85" zoomScaleSheetLayoutView="70" workbookViewId="0">
      <selection activeCell="F5" sqref="F5"/>
    </sheetView>
  </sheetViews>
  <sheetFormatPr baseColWidth="10" defaultRowHeight="12.75" outlineLevelCol="1" x14ac:dyDescent="0.2"/>
  <cols>
    <col min="1" max="1" width="10.42578125" style="15" bestFit="1" customWidth="1"/>
    <col min="2" max="2" width="15.42578125" style="5" bestFit="1" customWidth="1"/>
    <col min="3" max="3" width="20.85546875" style="5" bestFit="1" customWidth="1"/>
    <col min="4" max="4" width="17.42578125" style="5" customWidth="1" outlineLevel="1"/>
    <col min="5" max="5" width="11.5703125" style="5" customWidth="1" outlineLevel="1" collapsed="1"/>
    <col min="6" max="6" width="20.5703125" style="5" customWidth="1"/>
    <col min="7" max="7" width="57.140625" customWidth="1"/>
    <col min="8" max="8" width="7.5703125" style="5" bestFit="1" customWidth="1"/>
    <col min="9" max="9" width="3" style="5" hidden="1" customWidth="1" outlineLevel="1"/>
    <col min="10" max="10" width="10.85546875" style="5" bestFit="1" customWidth="1" collapsed="1"/>
    <col min="11" max="11" width="3" style="5" hidden="1" customWidth="1" outlineLevel="1"/>
    <col min="12" max="12" width="28.5703125" style="19" customWidth="1" collapsed="1"/>
    <col min="13" max="13" width="8.42578125" style="5" bestFit="1" customWidth="1"/>
    <col min="14" max="14" width="2.5703125" style="5" hidden="1" customWidth="1" outlineLevel="1"/>
    <col min="15" max="15" width="10" style="14" customWidth="1" collapsed="1"/>
    <col min="16" max="16" width="57.140625" style="19" customWidth="1"/>
    <col min="17" max="17" width="11.140625" style="19" customWidth="1"/>
    <col min="18" max="18" width="2.5703125" style="19" hidden="1" customWidth="1" outlineLevel="1"/>
    <col min="19" max="19" width="10" style="19" customWidth="1" collapsed="1"/>
    <col min="20" max="20" width="35.5703125" style="22" hidden="1" customWidth="1" outlineLevel="1"/>
    <col min="21" max="21" width="11.42578125" collapsed="1"/>
  </cols>
  <sheetData>
    <row r="1" spans="1:21" s="3" customFormat="1" x14ac:dyDescent="0.2">
      <c r="A1" s="196" t="s">
        <v>10</v>
      </c>
      <c r="B1" s="196" t="s">
        <v>106</v>
      </c>
      <c r="C1" s="198" t="s">
        <v>50</v>
      </c>
      <c r="D1" s="200" t="s">
        <v>25</v>
      </c>
      <c r="E1" s="200" t="s">
        <v>26</v>
      </c>
      <c r="F1" s="200" t="s">
        <v>160</v>
      </c>
      <c r="G1" s="200" t="s">
        <v>11</v>
      </c>
      <c r="H1" s="200" t="s">
        <v>5</v>
      </c>
      <c r="I1" s="200" t="s">
        <v>80</v>
      </c>
      <c r="J1" s="200" t="s">
        <v>6</v>
      </c>
      <c r="K1" s="200" t="s">
        <v>81</v>
      </c>
      <c r="L1" s="200" t="s">
        <v>20</v>
      </c>
      <c r="M1" s="200" t="s">
        <v>14</v>
      </c>
      <c r="N1" s="200" t="s">
        <v>116</v>
      </c>
      <c r="O1" s="202" t="s">
        <v>117</v>
      </c>
      <c r="P1" s="202" t="s">
        <v>107</v>
      </c>
      <c r="Q1" s="200" t="s">
        <v>108</v>
      </c>
      <c r="R1" s="200" t="s">
        <v>109</v>
      </c>
      <c r="S1" s="202" t="s">
        <v>115</v>
      </c>
      <c r="T1" s="202" t="s">
        <v>27</v>
      </c>
      <c r="U1" s="6"/>
    </row>
    <row r="2" spans="1:21" s="5" customFormat="1" x14ac:dyDescent="0.2">
      <c r="A2" s="197"/>
      <c r="B2" s="197"/>
      <c r="C2" s="199"/>
      <c r="D2" s="201"/>
      <c r="E2" s="201"/>
      <c r="F2" s="201"/>
      <c r="G2" s="201"/>
      <c r="H2" s="201"/>
      <c r="I2" s="201"/>
      <c r="J2" s="201"/>
      <c r="K2" s="201"/>
      <c r="L2" s="201"/>
      <c r="M2" s="199"/>
      <c r="N2" s="201"/>
      <c r="O2" s="202"/>
      <c r="P2" s="202"/>
      <c r="Q2" s="201"/>
      <c r="R2" s="201"/>
      <c r="S2" s="202"/>
      <c r="T2" s="202"/>
      <c r="U2" s="6"/>
    </row>
    <row r="3" spans="1:21" x14ac:dyDescent="0.2">
      <c r="A3" s="17"/>
      <c r="B3" s="17"/>
      <c r="C3" s="17"/>
      <c r="D3" s="17"/>
      <c r="E3" s="17"/>
      <c r="F3" s="18"/>
      <c r="G3" s="2"/>
      <c r="H3" s="18"/>
      <c r="I3" s="18"/>
      <c r="J3" s="18"/>
      <c r="K3" s="18"/>
      <c r="L3" s="20"/>
      <c r="M3" s="18"/>
      <c r="N3" s="18"/>
      <c r="O3" s="13"/>
      <c r="P3" s="21"/>
      <c r="Q3" s="21"/>
      <c r="R3" s="21"/>
      <c r="S3" s="21"/>
      <c r="T3" s="21"/>
      <c r="U3" s="1"/>
    </row>
    <row r="4" spans="1:21" s="16" customFormat="1" ht="177.6" customHeight="1" x14ac:dyDescent="0.2">
      <c r="A4" s="78" t="s">
        <v>135</v>
      </c>
      <c r="B4" s="78" t="s">
        <v>128</v>
      </c>
      <c r="C4" s="78" t="s">
        <v>129</v>
      </c>
      <c r="D4" s="23">
        <v>1</v>
      </c>
      <c r="E4" s="24">
        <v>43709</v>
      </c>
      <c r="F4" s="23" t="s">
        <v>32</v>
      </c>
      <c r="G4" s="79" t="s">
        <v>138</v>
      </c>
      <c r="H4" s="107" t="s">
        <v>18</v>
      </c>
      <c r="I4" s="4">
        <f>VLOOKUP(H4,Listes!$G$3:$H$8,2,FALSE)</f>
        <v>20</v>
      </c>
      <c r="J4" s="108" t="s">
        <v>67</v>
      </c>
      <c r="K4" s="4">
        <f>VLOOKUP(J4,Listes!$D$3:$E$8,2,FALSE)</f>
        <v>1</v>
      </c>
      <c r="L4" s="80" t="s">
        <v>118</v>
      </c>
      <c r="M4" s="107" t="s">
        <v>79</v>
      </c>
      <c r="N4" s="4">
        <f>VLOOKUP(M4,Listes!$J$3:$K$7,2,FALSE)</f>
        <v>10</v>
      </c>
      <c r="O4" s="105">
        <f t="shared" ref="O4:O67" si="0">IF(I4="nc","nc",K4*I4/N4)</f>
        <v>2</v>
      </c>
      <c r="P4" s="106" t="s">
        <v>127</v>
      </c>
      <c r="Q4" s="107" t="s">
        <v>82</v>
      </c>
      <c r="R4" s="4">
        <f>VLOOKUP(Q4,Listes!$J$3:$K$7,2,FALSE)</f>
        <v>40</v>
      </c>
      <c r="S4" s="105">
        <f>I4*K4/R4</f>
        <v>0.5</v>
      </c>
      <c r="T4" s="106" t="s">
        <v>144</v>
      </c>
    </row>
    <row r="5" spans="1:21" ht="268.5" customHeight="1" x14ac:dyDescent="0.2">
      <c r="A5" s="78" t="s">
        <v>136</v>
      </c>
      <c r="B5" s="78" t="s">
        <v>130</v>
      </c>
      <c r="C5" s="78" t="s">
        <v>131</v>
      </c>
      <c r="D5" s="23">
        <v>2</v>
      </c>
      <c r="E5" s="24">
        <v>43709</v>
      </c>
      <c r="F5" s="23" t="s">
        <v>30</v>
      </c>
      <c r="G5" s="79" t="s">
        <v>157</v>
      </c>
      <c r="H5" s="107" t="s">
        <v>18</v>
      </c>
      <c r="I5" s="4">
        <f>VLOOKUP(H5,Listes!$G$3:$H$8,2,FALSE)</f>
        <v>20</v>
      </c>
      <c r="J5" s="108" t="s">
        <v>72</v>
      </c>
      <c r="K5" s="4">
        <f>VLOOKUP(J5,Listes!$D$3:$E$8,2,FALSE)</f>
        <v>8</v>
      </c>
      <c r="L5" s="80" t="s">
        <v>139</v>
      </c>
      <c r="M5" s="107" t="s">
        <v>79</v>
      </c>
      <c r="N5" s="4">
        <f>VLOOKUP(M5,Listes!$J$3:$K$7,2,FALSE)</f>
        <v>10</v>
      </c>
      <c r="O5" s="105">
        <f t="shared" si="0"/>
        <v>16</v>
      </c>
      <c r="P5" s="106" t="s">
        <v>140</v>
      </c>
      <c r="Q5" s="107" t="s">
        <v>82</v>
      </c>
      <c r="R5" s="4">
        <f>VLOOKUP(Q5,Listes!$J$3:$K$7,2,FALSE)</f>
        <v>40</v>
      </c>
      <c r="S5" s="105">
        <f t="shared" ref="S5:S68" si="1">I5*K5/R5</f>
        <v>4</v>
      </c>
      <c r="T5" s="106" t="s">
        <v>143</v>
      </c>
    </row>
    <row r="6" spans="1:21" ht="204" x14ac:dyDescent="0.2">
      <c r="A6" s="78" t="s">
        <v>137</v>
      </c>
      <c r="B6" s="78" t="s">
        <v>132</v>
      </c>
      <c r="C6" s="78" t="s">
        <v>133</v>
      </c>
      <c r="D6" s="23">
        <v>1</v>
      </c>
      <c r="E6" s="24">
        <v>43831</v>
      </c>
      <c r="F6" s="23" t="s">
        <v>34</v>
      </c>
      <c r="G6" s="79" t="s">
        <v>158</v>
      </c>
      <c r="H6" s="107" t="s">
        <v>17</v>
      </c>
      <c r="I6" s="4">
        <f>VLOOKUP(H6,Listes!$G$3:$H$8,2,FALSE)</f>
        <v>5</v>
      </c>
      <c r="J6" s="108" t="s">
        <v>72</v>
      </c>
      <c r="K6" s="4">
        <f>VLOOKUP(J6,Listes!$D$3:$E$8,2,FALSE)</f>
        <v>8</v>
      </c>
      <c r="L6" s="80" t="s">
        <v>141</v>
      </c>
      <c r="M6" s="107" t="s">
        <v>78</v>
      </c>
      <c r="N6" s="4">
        <f>VLOOKUP(M6,Listes!$J$3:$K$7,2,FALSE)</f>
        <v>1</v>
      </c>
      <c r="O6" s="105">
        <f t="shared" si="0"/>
        <v>40</v>
      </c>
      <c r="P6" s="80" t="s">
        <v>159</v>
      </c>
      <c r="Q6" s="107" t="s">
        <v>79</v>
      </c>
      <c r="R6" s="4">
        <f>VLOOKUP(Q6,Listes!$J$3:$K$7,2,FALSE)</f>
        <v>10</v>
      </c>
      <c r="S6" s="105">
        <f t="shared" si="1"/>
        <v>4</v>
      </c>
      <c r="T6" s="106" t="s">
        <v>142</v>
      </c>
    </row>
    <row r="7" spans="1:21" x14ac:dyDescent="0.2">
      <c r="A7" s="78"/>
      <c r="B7" s="78"/>
      <c r="C7" s="78"/>
      <c r="D7" s="23"/>
      <c r="E7" s="24"/>
      <c r="F7" s="23"/>
      <c r="G7" s="79"/>
      <c r="H7" s="107"/>
      <c r="I7" s="4" t="e">
        <f>VLOOKUP(H7,Listes!$G$3:$H$8,2,FALSE)</f>
        <v>#N/A</v>
      </c>
      <c r="J7" s="108"/>
      <c r="K7" s="4" t="e">
        <f>VLOOKUP(J7,Listes!$D$3:$E$8,2,FALSE)</f>
        <v>#N/A</v>
      </c>
      <c r="L7" s="80"/>
      <c r="M7" s="107"/>
      <c r="N7" s="4" t="e">
        <f>VLOOKUP(M7,Listes!$J$3:$K$7,2,FALSE)</f>
        <v>#N/A</v>
      </c>
      <c r="O7" s="105" t="e">
        <f t="shared" si="0"/>
        <v>#N/A</v>
      </c>
      <c r="P7" s="106"/>
      <c r="Q7" s="107"/>
      <c r="R7" s="4" t="e">
        <f>VLOOKUP(Q7,Listes!$J$3:$K$7,2,FALSE)</f>
        <v>#N/A</v>
      </c>
      <c r="S7" s="105" t="e">
        <f t="shared" si="1"/>
        <v>#N/A</v>
      </c>
      <c r="T7" s="106"/>
    </row>
    <row r="8" spans="1:21" x14ac:dyDescent="0.2">
      <c r="A8" s="78"/>
      <c r="B8" s="78"/>
      <c r="C8" s="78"/>
      <c r="D8" s="23"/>
      <c r="E8" s="24"/>
      <c r="F8" s="23"/>
      <c r="G8" s="79"/>
      <c r="H8" s="107"/>
      <c r="I8" s="4" t="e">
        <f>VLOOKUP(H8,Listes!$G$3:$H$8,2,FALSE)</f>
        <v>#N/A</v>
      </c>
      <c r="J8" s="108"/>
      <c r="K8" s="4" t="e">
        <f>VLOOKUP(J8,Listes!$D$3:$E$8,2,FALSE)</f>
        <v>#N/A</v>
      </c>
      <c r="L8" s="80"/>
      <c r="M8" s="107"/>
      <c r="N8" s="4" t="e">
        <f>VLOOKUP(M8,Listes!$J$3:$K$7,2,FALSE)</f>
        <v>#N/A</v>
      </c>
      <c r="O8" s="105" t="e">
        <f t="shared" si="0"/>
        <v>#N/A</v>
      </c>
      <c r="P8" s="106"/>
      <c r="Q8" s="107"/>
      <c r="R8" s="4" t="e">
        <f>VLOOKUP(Q8,Listes!$J$3:$K$7,2,FALSE)</f>
        <v>#N/A</v>
      </c>
      <c r="S8" s="105" t="e">
        <f t="shared" si="1"/>
        <v>#N/A</v>
      </c>
      <c r="T8" s="106"/>
    </row>
    <row r="9" spans="1:21" x14ac:dyDescent="0.2">
      <c r="A9" s="78"/>
      <c r="B9" s="78"/>
      <c r="C9" s="78"/>
      <c r="D9" s="23"/>
      <c r="E9" s="24"/>
      <c r="F9" s="23"/>
      <c r="G9" s="79"/>
      <c r="H9" s="107"/>
      <c r="I9" s="4" t="e">
        <f>VLOOKUP(H9,Listes!$G$3:$H$8,2,FALSE)</f>
        <v>#N/A</v>
      </c>
      <c r="J9" s="108"/>
      <c r="K9" s="4" t="e">
        <f>VLOOKUP(J9,Listes!$D$3:$E$8,2,FALSE)</f>
        <v>#N/A</v>
      </c>
      <c r="L9" s="80"/>
      <c r="M9" s="107"/>
      <c r="N9" s="4" t="e">
        <f>VLOOKUP(M9,Listes!$J$3:$K$7,2,FALSE)</f>
        <v>#N/A</v>
      </c>
      <c r="O9" s="105" t="e">
        <f t="shared" si="0"/>
        <v>#N/A</v>
      </c>
      <c r="P9" s="106"/>
      <c r="Q9" s="107"/>
      <c r="R9" s="4" t="e">
        <f>VLOOKUP(Q9,Listes!$J$3:$K$7,2,FALSE)</f>
        <v>#N/A</v>
      </c>
      <c r="S9" s="105" t="e">
        <f t="shared" si="1"/>
        <v>#N/A</v>
      </c>
      <c r="T9" s="106"/>
    </row>
    <row r="10" spans="1:21" x14ac:dyDescent="0.2">
      <c r="A10" s="78"/>
      <c r="B10" s="78"/>
      <c r="C10" s="78"/>
      <c r="D10" s="23"/>
      <c r="E10" s="24"/>
      <c r="F10" s="23"/>
      <c r="G10" s="79"/>
      <c r="H10" s="107"/>
      <c r="I10" s="4" t="e">
        <f>VLOOKUP(H10,Listes!$G$3:$H$8,2,FALSE)</f>
        <v>#N/A</v>
      </c>
      <c r="J10" s="108"/>
      <c r="K10" s="4" t="e">
        <f>VLOOKUP(J10,Listes!$D$3:$E$8,2,FALSE)</f>
        <v>#N/A</v>
      </c>
      <c r="L10" s="80"/>
      <c r="M10" s="107"/>
      <c r="N10" s="4" t="e">
        <f>VLOOKUP(M10,Listes!$J$3:$K$7,2,FALSE)</f>
        <v>#N/A</v>
      </c>
      <c r="O10" s="105" t="e">
        <f t="shared" si="0"/>
        <v>#N/A</v>
      </c>
      <c r="P10" s="106"/>
      <c r="Q10" s="107"/>
      <c r="R10" s="4" t="e">
        <f>VLOOKUP(Q10,Listes!$J$3:$K$7,2,FALSE)</f>
        <v>#N/A</v>
      </c>
      <c r="S10" s="105" t="e">
        <f t="shared" si="1"/>
        <v>#N/A</v>
      </c>
      <c r="T10" s="106"/>
    </row>
    <row r="11" spans="1:21" x14ac:dyDescent="0.2">
      <c r="A11" s="78"/>
      <c r="B11" s="78"/>
      <c r="C11" s="78"/>
      <c r="D11" s="23"/>
      <c r="E11" s="24"/>
      <c r="F11" s="23"/>
      <c r="G11" s="79"/>
      <c r="H11" s="107"/>
      <c r="I11" s="4" t="e">
        <f>VLOOKUP(H11,Listes!$G$3:$H$8,2,FALSE)</f>
        <v>#N/A</v>
      </c>
      <c r="J11" s="108"/>
      <c r="K11" s="4" t="e">
        <f>VLOOKUP(J11,Listes!$D$3:$E$8,2,FALSE)</f>
        <v>#N/A</v>
      </c>
      <c r="L11" s="80"/>
      <c r="M11" s="107"/>
      <c r="N11" s="4" t="e">
        <f>VLOOKUP(M11,Listes!$J$3:$K$7,2,FALSE)</f>
        <v>#N/A</v>
      </c>
      <c r="O11" s="105" t="e">
        <f t="shared" si="0"/>
        <v>#N/A</v>
      </c>
      <c r="P11" s="106"/>
      <c r="Q11" s="107"/>
      <c r="R11" s="4" t="e">
        <f>VLOOKUP(Q11,Listes!$J$3:$K$7,2,FALSE)</f>
        <v>#N/A</v>
      </c>
      <c r="S11" s="105" t="e">
        <f t="shared" si="1"/>
        <v>#N/A</v>
      </c>
      <c r="T11" s="106"/>
    </row>
    <row r="12" spans="1:21" x14ac:dyDescent="0.2">
      <c r="A12" s="78"/>
      <c r="B12" s="78"/>
      <c r="C12" s="78"/>
      <c r="D12" s="23"/>
      <c r="E12" s="24"/>
      <c r="F12" s="23"/>
      <c r="G12" s="79"/>
      <c r="H12" s="107"/>
      <c r="I12" s="4" t="e">
        <f>VLOOKUP(H12,Listes!$G$3:$H$8,2,FALSE)</f>
        <v>#N/A</v>
      </c>
      <c r="J12" s="108"/>
      <c r="K12" s="4" t="e">
        <f>VLOOKUP(J12,Listes!$D$3:$E$8,2,FALSE)</f>
        <v>#N/A</v>
      </c>
      <c r="L12" s="80"/>
      <c r="M12" s="107"/>
      <c r="N12" s="4" t="e">
        <f>VLOOKUP(M12,Listes!$J$3:$K$7,2,FALSE)</f>
        <v>#N/A</v>
      </c>
      <c r="O12" s="105" t="e">
        <f t="shared" si="0"/>
        <v>#N/A</v>
      </c>
      <c r="P12" s="106"/>
      <c r="Q12" s="107"/>
      <c r="R12" s="4" t="e">
        <f>VLOOKUP(Q12,Listes!$J$3:$K$7,2,FALSE)</f>
        <v>#N/A</v>
      </c>
      <c r="S12" s="105" t="e">
        <f t="shared" si="1"/>
        <v>#N/A</v>
      </c>
      <c r="T12" s="106"/>
    </row>
    <row r="13" spans="1:21" x14ac:dyDescent="0.2">
      <c r="A13" s="78"/>
      <c r="B13" s="78"/>
      <c r="C13" s="78"/>
      <c r="D13" s="23"/>
      <c r="E13" s="24"/>
      <c r="F13" s="23"/>
      <c r="G13" s="79"/>
      <c r="H13" s="107"/>
      <c r="I13" s="4" t="e">
        <f>VLOOKUP(H13,Listes!$G$3:$H$8,2,FALSE)</f>
        <v>#N/A</v>
      </c>
      <c r="J13" s="108"/>
      <c r="K13" s="4" t="e">
        <f>VLOOKUP(J13,Listes!$D$3:$E$8,2,FALSE)</f>
        <v>#N/A</v>
      </c>
      <c r="L13" s="80"/>
      <c r="M13" s="107"/>
      <c r="N13" s="4" t="e">
        <f>VLOOKUP(M13,Listes!$J$3:$K$7,2,FALSE)</f>
        <v>#N/A</v>
      </c>
      <c r="O13" s="105" t="e">
        <f t="shared" si="0"/>
        <v>#N/A</v>
      </c>
      <c r="P13" s="106"/>
      <c r="Q13" s="107"/>
      <c r="R13" s="4" t="e">
        <f>VLOOKUP(Q13,Listes!$J$3:$K$7,2,FALSE)</f>
        <v>#N/A</v>
      </c>
      <c r="S13" s="105" t="e">
        <f t="shared" si="1"/>
        <v>#N/A</v>
      </c>
      <c r="T13" s="106"/>
    </row>
    <row r="14" spans="1:21" x14ac:dyDescent="0.2">
      <c r="A14" s="78"/>
      <c r="B14" s="78"/>
      <c r="C14" s="78"/>
      <c r="D14" s="23"/>
      <c r="E14" s="24"/>
      <c r="F14" s="23"/>
      <c r="G14" s="79"/>
      <c r="H14" s="107"/>
      <c r="I14" s="4" t="e">
        <f>VLOOKUP(H14,Listes!$G$3:$H$8,2,FALSE)</f>
        <v>#N/A</v>
      </c>
      <c r="J14" s="108"/>
      <c r="K14" s="4" t="e">
        <f>VLOOKUP(J14,Listes!$D$3:$E$8,2,FALSE)</f>
        <v>#N/A</v>
      </c>
      <c r="L14" s="80"/>
      <c r="M14" s="107"/>
      <c r="N14" s="4" t="e">
        <f>VLOOKUP(M14,Listes!$J$3:$K$7,2,FALSE)</f>
        <v>#N/A</v>
      </c>
      <c r="O14" s="105" t="e">
        <f t="shared" si="0"/>
        <v>#N/A</v>
      </c>
      <c r="P14" s="106"/>
      <c r="Q14" s="107"/>
      <c r="R14" s="4" t="e">
        <f>VLOOKUP(Q14,Listes!$J$3:$K$7,2,FALSE)</f>
        <v>#N/A</v>
      </c>
      <c r="S14" s="105" t="e">
        <f t="shared" si="1"/>
        <v>#N/A</v>
      </c>
      <c r="T14" s="106"/>
    </row>
    <row r="15" spans="1:21" x14ac:dyDescent="0.2">
      <c r="A15" s="78"/>
      <c r="B15" s="78"/>
      <c r="C15" s="78"/>
      <c r="D15" s="23"/>
      <c r="E15" s="24"/>
      <c r="F15" s="23"/>
      <c r="G15" s="79"/>
      <c r="H15" s="107"/>
      <c r="I15" s="4" t="e">
        <f>VLOOKUP(H15,Listes!$G$3:$H$8,2,FALSE)</f>
        <v>#N/A</v>
      </c>
      <c r="J15" s="108"/>
      <c r="K15" s="4" t="e">
        <f>VLOOKUP(J15,Listes!$D$3:$E$8,2,FALSE)</f>
        <v>#N/A</v>
      </c>
      <c r="L15" s="80"/>
      <c r="M15" s="107"/>
      <c r="N15" s="4" t="e">
        <f>VLOOKUP(M15,Listes!$J$3:$K$7,2,FALSE)</f>
        <v>#N/A</v>
      </c>
      <c r="O15" s="105" t="e">
        <f t="shared" si="0"/>
        <v>#N/A</v>
      </c>
      <c r="P15" s="106"/>
      <c r="Q15" s="107"/>
      <c r="R15" s="4" t="e">
        <f>VLOOKUP(Q15,Listes!$J$3:$K$7,2,FALSE)</f>
        <v>#N/A</v>
      </c>
      <c r="S15" s="105" t="e">
        <f t="shared" si="1"/>
        <v>#N/A</v>
      </c>
      <c r="T15" s="106"/>
    </row>
    <row r="16" spans="1:21" x14ac:dyDescent="0.2">
      <c r="A16" s="78"/>
      <c r="B16" s="78"/>
      <c r="C16" s="78"/>
      <c r="D16" s="23"/>
      <c r="E16" s="24"/>
      <c r="F16" s="23"/>
      <c r="G16" s="79"/>
      <c r="H16" s="107"/>
      <c r="I16" s="4" t="e">
        <f>VLOOKUP(H16,Listes!$G$3:$H$8,2,FALSE)</f>
        <v>#N/A</v>
      </c>
      <c r="J16" s="108"/>
      <c r="K16" s="4" t="e">
        <f>VLOOKUP(J16,Listes!$D$3:$E$8,2,FALSE)</f>
        <v>#N/A</v>
      </c>
      <c r="L16" s="80"/>
      <c r="M16" s="107"/>
      <c r="N16" s="4" t="e">
        <f>VLOOKUP(M16,Listes!$J$3:$K$7,2,FALSE)</f>
        <v>#N/A</v>
      </c>
      <c r="O16" s="105" t="e">
        <f t="shared" si="0"/>
        <v>#N/A</v>
      </c>
      <c r="P16" s="106"/>
      <c r="Q16" s="107"/>
      <c r="R16" s="4" t="e">
        <f>VLOOKUP(Q16,Listes!$J$3:$K$7,2,FALSE)</f>
        <v>#N/A</v>
      </c>
      <c r="S16" s="105" t="e">
        <f t="shared" si="1"/>
        <v>#N/A</v>
      </c>
      <c r="T16" s="106"/>
    </row>
    <row r="17" spans="1:20" x14ac:dyDescent="0.2">
      <c r="A17" s="78"/>
      <c r="B17" s="78"/>
      <c r="C17" s="78"/>
      <c r="D17" s="23"/>
      <c r="E17" s="24"/>
      <c r="F17" s="23"/>
      <c r="G17" s="79"/>
      <c r="H17" s="107"/>
      <c r="I17" s="4" t="e">
        <f>VLOOKUP(H17,Listes!$G$3:$H$8,2,FALSE)</f>
        <v>#N/A</v>
      </c>
      <c r="J17" s="108"/>
      <c r="K17" s="4" t="e">
        <f>VLOOKUP(J17,Listes!$D$3:$E$8,2,FALSE)</f>
        <v>#N/A</v>
      </c>
      <c r="L17" s="80"/>
      <c r="M17" s="107"/>
      <c r="N17" s="4" t="e">
        <f>VLOOKUP(M17,Listes!$J$3:$K$7,2,FALSE)</f>
        <v>#N/A</v>
      </c>
      <c r="O17" s="105" t="e">
        <f t="shared" si="0"/>
        <v>#N/A</v>
      </c>
      <c r="P17" s="106"/>
      <c r="Q17" s="107"/>
      <c r="R17" s="4" t="e">
        <f>VLOOKUP(Q17,Listes!$J$3:$K$7,2,FALSE)</f>
        <v>#N/A</v>
      </c>
      <c r="S17" s="105" t="e">
        <f t="shared" si="1"/>
        <v>#N/A</v>
      </c>
      <c r="T17" s="106"/>
    </row>
    <row r="18" spans="1:20" x14ac:dyDescent="0.2">
      <c r="A18" s="78"/>
      <c r="B18" s="78"/>
      <c r="C18" s="78"/>
      <c r="D18" s="23"/>
      <c r="E18" s="24"/>
      <c r="F18" s="23"/>
      <c r="G18" s="79"/>
      <c r="H18" s="107"/>
      <c r="I18" s="4" t="e">
        <f>VLOOKUP(H18,Listes!$G$3:$H$8,2,FALSE)</f>
        <v>#N/A</v>
      </c>
      <c r="J18" s="108"/>
      <c r="K18" s="4" t="e">
        <f>VLOOKUP(J18,Listes!$D$3:$E$8,2,FALSE)</f>
        <v>#N/A</v>
      </c>
      <c r="L18" s="80"/>
      <c r="M18" s="107"/>
      <c r="N18" s="4" t="e">
        <f>VLOOKUP(M18,Listes!$J$3:$K$7,2,FALSE)</f>
        <v>#N/A</v>
      </c>
      <c r="O18" s="105" t="e">
        <f t="shared" si="0"/>
        <v>#N/A</v>
      </c>
      <c r="P18" s="106"/>
      <c r="Q18" s="107"/>
      <c r="R18" s="4" t="e">
        <f>VLOOKUP(Q18,Listes!$J$3:$K$7,2,FALSE)</f>
        <v>#N/A</v>
      </c>
      <c r="S18" s="105" t="e">
        <f t="shared" si="1"/>
        <v>#N/A</v>
      </c>
      <c r="T18" s="106"/>
    </row>
    <row r="19" spans="1:20" x14ac:dyDescent="0.2">
      <c r="A19" s="78"/>
      <c r="B19" s="78"/>
      <c r="C19" s="78"/>
      <c r="D19" s="23"/>
      <c r="E19" s="24"/>
      <c r="F19" s="23"/>
      <c r="G19" s="79"/>
      <c r="H19" s="107"/>
      <c r="I19" s="4" t="e">
        <f>VLOOKUP(H19,Listes!$G$3:$H$8,2,FALSE)</f>
        <v>#N/A</v>
      </c>
      <c r="J19" s="108"/>
      <c r="K19" s="4" t="e">
        <f>VLOOKUP(J19,Listes!$D$3:$E$8,2,FALSE)</f>
        <v>#N/A</v>
      </c>
      <c r="L19" s="80"/>
      <c r="M19" s="107"/>
      <c r="N19" s="4" t="e">
        <f>VLOOKUP(M19,Listes!$J$3:$K$7,2,FALSE)</f>
        <v>#N/A</v>
      </c>
      <c r="O19" s="105" t="e">
        <f t="shared" si="0"/>
        <v>#N/A</v>
      </c>
      <c r="P19" s="106"/>
      <c r="Q19" s="107"/>
      <c r="R19" s="4" t="e">
        <f>VLOOKUP(Q19,Listes!$J$3:$K$7,2,FALSE)</f>
        <v>#N/A</v>
      </c>
      <c r="S19" s="105" t="e">
        <f t="shared" si="1"/>
        <v>#N/A</v>
      </c>
      <c r="T19" s="106"/>
    </row>
    <row r="20" spans="1:20" x14ac:dyDescent="0.2">
      <c r="A20" s="78"/>
      <c r="B20" s="78"/>
      <c r="C20" s="78"/>
      <c r="D20" s="23"/>
      <c r="E20" s="24"/>
      <c r="F20" s="23"/>
      <c r="G20" s="79"/>
      <c r="H20" s="107"/>
      <c r="I20" s="4" t="e">
        <f>VLOOKUP(H20,Listes!$G$3:$H$8,2,FALSE)</f>
        <v>#N/A</v>
      </c>
      <c r="J20" s="108"/>
      <c r="K20" s="4" t="e">
        <f>VLOOKUP(J20,Listes!$D$3:$E$8,2,FALSE)</f>
        <v>#N/A</v>
      </c>
      <c r="L20" s="80"/>
      <c r="M20" s="107"/>
      <c r="N20" s="4" t="e">
        <f>VLOOKUP(M20,Listes!$J$3:$K$7,2,FALSE)</f>
        <v>#N/A</v>
      </c>
      <c r="O20" s="105" t="e">
        <f t="shared" si="0"/>
        <v>#N/A</v>
      </c>
      <c r="P20" s="106"/>
      <c r="Q20" s="107"/>
      <c r="R20" s="4" t="e">
        <f>VLOOKUP(Q20,Listes!$J$3:$K$7,2,FALSE)</f>
        <v>#N/A</v>
      </c>
      <c r="S20" s="105" t="e">
        <f t="shared" si="1"/>
        <v>#N/A</v>
      </c>
      <c r="T20" s="106"/>
    </row>
    <row r="21" spans="1:20" x14ac:dyDescent="0.2">
      <c r="A21" s="78"/>
      <c r="B21" s="78"/>
      <c r="C21" s="78"/>
      <c r="D21" s="23"/>
      <c r="E21" s="24"/>
      <c r="F21" s="23"/>
      <c r="G21" s="79"/>
      <c r="H21" s="107"/>
      <c r="I21" s="4" t="e">
        <f>VLOOKUP(H21,Listes!$G$3:$H$8,2,FALSE)</f>
        <v>#N/A</v>
      </c>
      <c r="J21" s="108"/>
      <c r="K21" s="4" t="e">
        <f>VLOOKUP(J21,Listes!$D$3:$E$8,2,FALSE)</f>
        <v>#N/A</v>
      </c>
      <c r="L21" s="80"/>
      <c r="M21" s="107"/>
      <c r="N21" s="4" t="e">
        <f>VLOOKUP(M21,Listes!$J$3:$K$7,2,FALSE)</f>
        <v>#N/A</v>
      </c>
      <c r="O21" s="105" t="e">
        <f t="shared" si="0"/>
        <v>#N/A</v>
      </c>
      <c r="P21" s="106"/>
      <c r="Q21" s="107"/>
      <c r="R21" s="4" t="e">
        <f>VLOOKUP(Q21,Listes!$J$3:$K$7,2,FALSE)</f>
        <v>#N/A</v>
      </c>
      <c r="S21" s="105" t="e">
        <f t="shared" si="1"/>
        <v>#N/A</v>
      </c>
      <c r="T21" s="106"/>
    </row>
    <row r="22" spans="1:20" x14ac:dyDescent="0.2">
      <c r="A22" s="78"/>
      <c r="B22" s="78"/>
      <c r="C22" s="78"/>
      <c r="D22" s="23"/>
      <c r="E22" s="24"/>
      <c r="F22" s="23"/>
      <c r="G22" s="79"/>
      <c r="H22" s="107"/>
      <c r="I22" s="4" t="e">
        <f>VLOOKUP(H22,Listes!$G$3:$H$8,2,FALSE)</f>
        <v>#N/A</v>
      </c>
      <c r="J22" s="108"/>
      <c r="K22" s="4" t="e">
        <f>VLOOKUP(J22,Listes!$D$3:$E$8,2,FALSE)</f>
        <v>#N/A</v>
      </c>
      <c r="L22" s="80"/>
      <c r="M22" s="107"/>
      <c r="N22" s="4" t="e">
        <f>VLOOKUP(M22,Listes!$J$3:$K$7,2,FALSE)</f>
        <v>#N/A</v>
      </c>
      <c r="O22" s="105" t="e">
        <f t="shared" si="0"/>
        <v>#N/A</v>
      </c>
      <c r="P22" s="106"/>
      <c r="Q22" s="107"/>
      <c r="R22" s="4" t="e">
        <f>VLOOKUP(Q22,Listes!$J$3:$K$7,2,FALSE)</f>
        <v>#N/A</v>
      </c>
      <c r="S22" s="105" t="e">
        <f t="shared" si="1"/>
        <v>#N/A</v>
      </c>
      <c r="T22" s="106"/>
    </row>
    <row r="23" spans="1:20" x14ac:dyDescent="0.2">
      <c r="A23" s="78"/>
      <c r="B23" s="78"/>
      <c r="C23" s="78"/>
      <c r="D23" s="23"/>
      <c r="E23" s="24"/>
      <c r="F23" s="23"/>
      <c r="G23" s="79"/>
      <c r="H23" s="107"/>
      <c r="I23" s="4" t="e">
        <f>VLOOKUP(H23,Listes!$G$3:$H$8,2,FALSE)</f>
        <v>#N/A</v>
      </c>
      <c r="J23" s="108"/>
      <c r="K23" s="4" t="e">
        <f>VLOOKUP(J23,Listes!$D$3:$E$8,2,FALSE)</f>
        <v>#N/A</v>
      </c>
      <c r="L23" s="80"/>
      <c r="M23" s="107"/>
      <c r="N23" s="4" t="e">
        <f>VLOOKUP(M23,Listes!$J$3:$K$7,2,FALSE)</f>
        <v>#N/A</v>
      </c>
      <c r="O23" s="105" t="e">
        <f t="shared" si="0"/>
        <v>#N/A</v>
      </c>
      <c r="P23" s="106"/>
      <c r="Q23" s="107"/>
      <c r="R23" s="4" t="e">
        <f>VLOOKUP(Q23,Listes!$J$3:$K$7,2,FALSE)</f>
        <v>#N/A</v>
      </c>
      <c r="S23" s="105" t="e">
        <f t="shared" si="1"/>
        <v>#N/A</v>
      </c>
      <c r="T23" s="106"/>
    </row>
    <row r="24" spans="1:20" x14ac:dyDescent="0.2">
      <c r="A24" s="78"/>
      <c r="B24" s="78"/>
      <c r="C24" s="78"/>
      <c r="D24" s="23"/>
      <c r="E24" s="24"/>
      <c r="F24" s="23"/>
      <c r="G24" s="79"/>
      <c r="H24" s="107"/>
      <c r="I24" s="4" t="e">
        <f>VLOOKUP(H24,Listes!$G$3:$H$8,2,FALSE)</f>
        <v>#N/A</v>
      </c>
      <c r="J24" s="108"/>
      <c r="K24" s="4" t="e">
        <f>VLOOKUP(J24,Listes!$D$3:$E$8,2,FALSE)</f>
        <v>#N/A</v>
      </c>
      <c r="L24" s="80"/>
      <c r="M24" s="107"/>
      <c r="N24" s="4" t="e">
        <f>VLOOKUP(M24,Listes!$J$3:$K$7,2,FALSE)</f>
        <v>#N/A</v>
      </c>
      <c r="O24" s="105" t="e">
        <f t="shared" si="0"/>
        <v>#N/A</v>
      </c>
      <c r="P24" s="106"/>
      <c r="Q24" s="107"/>
      <c r="R24" s="4" t="e">
        <f>VLOOKUP(Q24,Listes!$J$3:$K$7,2,FALSE)</f>
        <v>#N/A</v>
      </c>
      <c r="S24" s="105" t="e">
        <f t="shared" si="1"/>
        <v>#N/A</v>
      </c>
      <c r="T24" s="106"/>
    </row>
    <row r="25" spans="1:20" x14ac:dyDescent="0.2">
      <c r="A25" s="78"/>
      <c r="B25" s="78"/>
      <c r="C25" s="78"/>
      <c r="D25" s="23"/>
      <c r="E25" s="24"/>
      <c r="F25" s="23"/>
      <c r="G25" s="79"/>
      <c r="H25" s="107"/>
      <c r="I25" s="4" t="e">
        <f>VLOOKUP(H25,Listes!$G$3:$H$8,2,FALSE)</f>
        <v>#N/A</v>
      </c>
      <c r="J25" s="108"/>
      <c r="K25" s="4" t="e">
        <f>VLOOKUP(J25,Listes!$D$3:$E$8,2,FALSE)</f>
        <v>#N/A</v>
      </c>
      <c r="L25" s="80"/>
      <c r="M25" s="107"/>
      <c r="N25" s="4" t="e">
        <f>VLOOKUP(M25,Listes!$J$3:$K$7,2,FALSE)</f>
        <v>#N/A</v>
      </c>
      <c r="O25" s="105" t="e">
        <f t="shared" si="0"/>
        <v>#N/A</v>
      </c>
      <c r="P25" s="106"/>
      <c r="Q25" s="107"/>
      <c r="R25" s="4" t="e">
        <f>VLOOKUP(Q25,Listes!$J$3:$K$7,2,FALSE)</f>
        <v>#N/A</v>
      </c>
      <c r="S25" s="105" t="e">
        <f t="shared" si="1"/>
        <v>#N/A</v>
      </c>
      <c r="T25" s="106"/>
    </row>
    <row r="26" spans="1:20" x14ac:dyDescent="0.2">
      <c r="A26" s="78"/>
      <c r="B26" s="78"/>
      <c r="C26" s="78"/>
      <c r="D26" s="23"/>
      <c r="E26" s="24"/>
      <c r="F26" s="23"/>
      <c r="G26" s="79"/>
      <c r="H26" s="107"/>
      <c r="I26" s="4" t="e">
        <f>VLOOKUP(H26,Listes!$G$3:$H$8,2,FALSE)</f>
        <v>#N/A</v>
      </c>
      <c r="J26" s="108"/>
      <c r="K26" s="4" t="e">
        <f>VLOOKUP(J26,Listes!$D$3:$E$8,2,FALSE)</f>
        <v>#N/A</v>
      </c>
      <c r="L26" s="80"/>
      <c r="M26" s="107"/>
      <c r="N26" s="4" t="e">
        <f>VLOOKUP(M26,Listes!$J$3:$K$7,2,FALSE)</f>
        <v>#N/A</v>
      </c>
      <c r="O26" s="105" t="e">
        <f t="shared" si="0"/>
        <v>#N/A</v>
      </c>
      <c r="P26" s="106"/>
      <c r="Q26" s="107"/>
      <c r="R26" s="4" t="e">
        <f>VLOOKUP(Q26,Listes!$J$3:$K$7,2,FALSE)</f>
        <v>#N/A</v>
      </c>
      <c r="S26" s="105" t="e">
        <f t="shared" si="1"/>
        <v>#N/A</v>
      </c>
      <c r="T26" s="106"/>
    </row>
    <row r="27" spans="1:20" x14ac:dyDescent="0.2">
      <c r="A27" s="78"/>
      <c r="B27" s="78"/>
      <c r="C27" s="78"/>
      <c r="D27" s="23"/>
      <c r="E27" s="24"/>
      <c r="F27" s="23"/>
      <c r="G27" s="79"/>
      <c r="H27" s="107"/>
      <c r="I27" s="4" t="e">
        <f>VLOOKUP(H27,Listes!$G$3:$H$8,2,FALSE)</f>
        <v>#N/A</v>
      </c>
      <c r="J27" s="108"/>
      <c r="K27" s="4" t="e">
        <f>VLOOKUP(J27,Listes!$D$3:$E$8,2,FALSE)</f>
        <v>#N/A</v>
      </c>
      <c r="L27" s="80"/>
      <c r="M27" s="107"/>
      <c r="N27" s="4" t="e">
        <f>VLOOKUP(M27,Listes!$J$3:$K$7,2,FALSE)</f>
        <v>#N/A</v>
      </c>
      <c r="O27" s="105" t="e">
        <f t="shared" si="0"/>
        <v>#N/A</v>
      </c>
      <c r="P27" s="106"/>
      <c r="Q27" s="107"/>
      <c r="R27" s="4" t="e">
        <f>VLOOKUP(Q27,Listes!$J$3:$K$7,2,FALSE)</f>
        <v>#N/A</v>
      </c>
      <c r="S27" s="105" t="e">
        <f t="shared" si="1"/>
        <v>#N/A</v>
      </c>
      <c r="T27" s="106"/>
    </row>
    <row r="28" spans="1:20" x14ac:dyDescent="0.2">
      <c r="A28" s="78"/>
      <c r="B28" s="78"/>
      <c r="C28" s="78"/>
      <c r="D28" s="23"/>
      <c r="E28" s="24"/>
      <c r="F28" s="23"/>
      <c r="G28" s="79"/>
      <c r="H28" s="107"/>
      <c r="I28" s="4" t="e">
        <f>VLOOKUP(H28,Listes!$G$3:$H$8,2,FALSE)</f>
        <v>#N/A</v>
      </c>
      <c r="J28" s="108"/>
      <c r="K28" s="4" t="e">
        <f>VLOOKUP(J28,Listes!$D$3:$E$8,2,FALSE)</f>
        <v>#N/A</v>
      </c>
      <c r="L28" s="80"/>
      <c r="M28" s="107"/>
      <c r="N28" s="4" t="e">
        <f>VLOOKUP(M28,Listes!$J$3:$K$7,2,FALSE)</f>
        <v>#N/A</v>
      </c>
      <c r="O28" s="105" t="e">
        <f t="shared" si="0"/>
        <v>#N/A</v>
      </c>
      <c r="P28" s="106"/>
      <c r="Q28" s="107"/>
      <c r="R28" s="4" t="e">
        <f>VLOOKUP(Q28,Listes!$J$3:$K$7,2,FALSE)</f>
        <v>#N/A</v>
      </c>
      <c r="S28" s="105" t="e">
        <f t="shared" si="1"/>
        <v>#N/A</v>
      </c>
      <c r="T28" s="106"/>
    </row>
    <row r="29" spans="1:20" x14ac:dyDescent="0.2">
      <c r="A29" s="78"/>
      <c r="B29" s="78"/>
      <c r="C29" s="78"/>
      <c r="D29" s="23"/>
      <c r="E29" s="24"/>
      <c r="F29" s="23"/>
      <c r="G29" s="79"/>
      <c r="H29" s="107"/>
      <c r="I29" s="4" t="e">
        <f>VLOOKUP(H29,Listes!$G$3:$H$8,2,FALSE)</f>
        <v>#N/A</v>
      </c>
      <c r="J29" s="108"/>
      <c r="K29" s="4" t="e">
        <f>VLOOKUP(J29,Listes!$D$3:$E$8,2,FALSE)</f>
        <v>#N/A</v>
      </c>
      <c r="L29" s="80"/>
      <c r="M29" s="107"/>
      <c r="N29" s="4" t="e">
        <f>VLOOKUP(M29,Listes!$J$3:$K$7,2,FALSE)</f>
        <v>#N/A</v>
      </c>
      <c r="O29" s="105" t="e">
        <f t="shared" si="0"/>
        <v>#N/A</v>
      </c>
      <c r="P29" s="106"/>
      <c r="Q29" s="107"/>
      <c r="R29" s="4" t="e">
        <f>VLOOKUP(Q29,Listes!$J$3:$K$7,2,FALSE)</f>
        <v>#N/A</v>
      </c>
      <c r="S29" s="105" t="e">
        <f t="shared" si="1"/>
        <v>#N/A</v>
      </c>
      <c r="T29" s="106"/>
    </row>
    <row r="30" spans="1:20" x14ac:dyDescent="0.2">
      <c r="A30" s="78"/>
      <c r="B30" s="78"/>
      <c r="C30" s="78"/>
      <c r="D30" s="23"/>
      <c r="E30" s="24"/>
      <c r="F30" s="23"/>
      <c r="G30" s="79"/>
      <c r="H30" s="107"/>
      <c r="I30" s="4" t="e">
        <f>VLOOKUP(H30,Listes!$G$3:$H$8,2,FALSE)</f>
        <v>#N/A</v>
      </c>
      <c r="J30" s="108"/>
      <c r="K30" s="4" t="e">
        <f>VLOOKUP(J30,Listes!$D$3:$E$8,2,FALSE)</f>
        <v>#N/A</v>
      </c>
      <c r="L30" s="80"/>
      <c r="M30" s="107"/>
      <c r="N30" s="4" t="e">
        <f>VLOOKUP(M30,Listes!$J$3:$K$7,2,FALSE)</f>
        <v>#N/A</v>
      </c>
      <c r="O30" s="105" t="e">
        <f t="shared" si="0"/>
        <v>#N/A</v>
      </c>
      <c r="P30" s="106"/>
      <c r="Q30" s="107"/>
      <c r="R30" s="4" t="e">
        <f>VLOOKUP(Q30,Listes!$J$3:$K$7,2,FALSE)</f>
        <v>#N/A</v>
      </c>
      <c r="S30" s="105" t="e">
        <f t="shared" si="1"/>
        <v>#N/A</v>
      </c>
      <c r="T30" s="106"/>
    </row>
    <row r="31" spans="1:20" x14ac:dyDescent="0.2">
      <c r="A31" s="78"/>
      <c r="B31" s="78"/>
      <c r="C31" s="78"/>
      <c r="D31" s="23"/>
      <c r="E31" s="24"/>
      <c r="F31" s="23"/>
      <c r="G31" s="79"/>
      <c r="H31" s="107"/>
      <c r="I31" s="4" t="e">
        <f>VLOOKUP(H31,Listes!$G$3:$H$8,2,FALSE)</f>
        <v>#N/A</v>
      </c>
      <c r="J31" s="108"/>
      <c r="K31" s="4" t="e">
        <f>VLOOKUP(J31,Listes!$D$3:$E$8,2,FALSE)</f>
        <v>#N/A</v>
      </c>
      <c r="L31" s="80"/>
      <c r="M31" s="107"/>
      <c r="N31" s="4" t="e">
        <f>VLOOKUP(M31,Listes!$J$3:$K$7,2,FALSE)</f>
        <v>#N/A</v>
      </c>
      <c r="O31" s="105" t="e">
        <f t="shared" si="0"/>
        <v>#N/A</v>
      </c>
      <c r="P31" s="106"/>
      <c r="Q31" s="107"/>
      <c r="R31" s="4" t="e">
        <f>VLOOKUP(Q31,Listes!$J$3:$K$7,2,FALSE)</f>
        <v>#N/A</v>
      </c>
      <c r="S31" s="105" t="e">
        <f t="shared" si="1"/>
        <v>#N/A</v>
      </c>
      <c r="T31" s="106"/>
    </row>
    <row r="32" spans="1:20" x14ac:dyDescent="0.2">
      <c r="A32" s="78"/>
      <c r="B32" s="78"/>
      <c r="C32" s="78"/>
      <c r="D32" s="23"/>
      <c r="E32" s="24"/>
      <c r="F32" s="23"/>
      <c r="G32" s="79"/>
      <c r="H32" s="107"/>
      <c r="I32" s="4" t="e">
        <f>VLOOKUP(H32,Listes!$G$3:$H$8,2,FALSE)</f>
        <v>#N/A</v>
      </c>
      <c r="J32" s="108"/>
      <c r="K32" s="4" t="e">
        <f>VLOOKUP(J32,Listes!$D$3:$E$8,2,FALSE)</f>
        <v>#N/A</v>
      </c>
      <c r="L32" s="80"/>
      <c r="M32" s="107"/>
      <c r="N32" s="4" t="e">
        <f>VLOOKUP(M32,Listes!$J$3:$K$7,2,FALSE)</f>
        <v>#N/A</v>
      </c>
      <c r="O32" s="105" t="e">
        <f t="shared" si="0"/>
        <v>#N/A</v>
      </c>
      <c r="P32" s="106"/>
      <c r="Q32" s="107"/>
      <c r="R32" s="4" t="e">
        <f>VLOOKUP(Q32,Listes!$J$3:$K$7,2,FALSE)</f>
        <v>#N/A</v>
      </c>
      <c r="S32" s="105" t="e">
        <f t="shared" si="1"/>
        <v>#N/A</v>
      </c>
      <c r="T32" s="106"/>
    </row>
    <row r="33" spans="1:20" x14ac:dyDescent="0.2">
      <c r="A33" s="78"/>
      <c r="B33" s="78"/>
      <c r="C33" s="78"/>
      <c r="D33" s="23"/>
      <c r="E33" s="24"/>
      <c r="F33" s="23"/>
      <c r="G33" s="79"/>
      <c r="H33" s="107"/>
      <c r="I33" s="4" t="e">
        <f>VLOOKUP(H33,Listes!$G$3:$H$8,2,FALSE)</f>
        <v>#N/A</v>
      </c>
      <c r="J33" s="108"/>
      <c r="K33" s="4" t="e">
        <f>VLOOKUP(J33,Listes!$D$3:$E$8,2,FALSE)</f>
        <v>#N/A</v>
      </c>
      <c r="L33" s="80"/>
      <c r="M33" s="107"/>
      <c r="N33" s="4" t="e">
        <f>VLOOKUP(M33,Listes!$J$3:$K$7,2,FALSE)</f>
        <v>#N/A</v>
      </c>
      <c r="O33" s="105" t="e">
        <f t="shared" si="0"/>
        <v>#N/A</v>
      </c>
      <c r="P33" s="106"/>
      <c r="Q33" s="107"/>
      <c r="R33" s="4" t="e">
        <f>VLOOKUP(Q33,Listes!$J$3:$K$7,2,FALSE)</f>
        <v>#N/A</v>
      </c>
      <c r="S33" s="105" t="e">
        <f t="shared" si="1"/>
        <v>#N/A</v>
      </c>
      <c r="T33" s="106"/>
    </row>
    <row r="34" spans="1:20" x14ac:dyDescent="0.2">
      <c r="A34" s="78"/>
      <c r="B34" s="78"/>
      <c r="C34" s="78"/>
      <c r="D34" s="23"/>
      <c r="E34" s="24"/>
      <c r="F34" s="23"/>
      <c r="G34" s="79"/>
      <c r="H34" s="107"/>
      <c r="I34" s="4" t="e">
        <f>VLOOKUP(H34,Listes!$G$3:$H$8,2,FALSE)</f>
        <v>#N/A</v>
      </c>
      <c r="J34" s="108"/>
      <c r="K34" s="4" t="e">
        <f>VLOOKUP(J34,Listes!$D$3:$E$8,2,FALSE)</f>
        <v>#N/A</v>
      </c>
      <c r="L34" s="80"/>
      <c r="M34" s="107"/>
      <c r="N34" s="4" t="e">
        <f>VLOOKUP(M34,Listes!$J$3:$K$7,2,FALSE)</f>
        <v>#N/A</v>
      </c>
      <c r="O34" s="105" t="e">
        <f t="shared" si="0"/>
        <v>#N/A</v>
      </c>
      <c r="P34" s="106"/>
      <c r="Q34" s="107"/>
      <c r="R34" s="4" t="e">
        <f>VLOOKUP(Q34,Listes!$J$3:$K$7,2,FALSE)</f>
        <v>#N/A</v>
      </c>
      <c r="S34" s="105" t="e">
        <f t="shared" si="1"/>
        <v>#N/A</v>
      </c>
      <c r="T34" s="106"/>
    </row>
    <row r="35" spans="1:20" x14ac:dyDescent="0.2">
      <c r="A35" s="78"/>
      <c r="B35" s="78"/>
      <c r="C35" s="78"/>
      <c r="D35" s="23"/>
      <c r="E35" s="24"/>
      <c r="F35" s="23"/>
      <c r="G35" s="79"/>
      <c r="H35" s="107"/>
      <c r="I35" s="4" t="e">
        <f>VLOOKUP(H35,Listes!$G$3:$H$8,2,FALSE)</f>
        <v>#N/A</v>
      </c>
      <c r="J35" s="108"/>
      <c r="K35" s="4" t="e">
        <f>VLOOKUP(J35,Listes!$D$3:$E$8,2,FALSE)</f>
        <v>#N/A</v>
      </c>
      <c r="L35" s="80"/>
      <c r="M35" s="107"/>
      <c r="N35" s="4" t="e">
        <f>VLOOKUP(M35,Listes!$J$3:$K$7,2,FALSE)</f>
        <v>#N/A</v>
      </c>
      <c r="O35" s="105" t="e">
        <f t="shared" si="0"/>
        <v>#N/A</v>
      </c>
      <c r="P35" s="106"/>
      <c r="Q35" s="107"/>
      <c r="R35" s="4" t="e">
        <f>VLOOKUP(Q35,Listes!$J$3:$K$7,2,FALSE)</f>
        <v>#N/A</v>
      </c>
      <c r="S35" s="105" t="e">
        <f t="shared" si="1"/>
        <v>#N/A</v>
      </c>
      <c r="T35" s="106"/>
    </row>
    <row r="36" spans="1:20" x14ac:dyDescent="0.2">
      <c r="A36" s="78"/>
      <c r="B36" s="78"/>
      <c r="C36" s="78"/>
      <c r="D36" s="23"/>
      <c r="E36" s="24"/>
      <c r="F36" s="23"/>
      <c r="G36" s="79"/>
      <c r="H36" s="107"/>
      <c r="I36" s="4" t="e">
        <f>VLOOKUP(H36,Listes!$G$3:$H$8,2,FALSE)</f>
        <v>#N/A</v>
      </c>
      <c r="J36" s="108"/>
      <c r="K36" s="4" t="e">
        <f>VLOOKUP(J36,Listes!$D$3:$E$8,2,FALSE)</f>
        <v>#N/A</v>
      </c>
      <c r="L36" s="80"/>
      <c r="M36" s="107"/>
      <c r="N36" s="4" t="e">
        <f>VLOOKUP(M36,Listes!$J$3:$K$7,2,FALSE)</f>
        <v>#N/A</v>
      </c>
      <c r="O36" s="105" t="e">
        <f t="shared" si="0"/>
        <v>#N/A</v>
      </c>
      <c r="P36" s="106"/>
      <c r="Q36" s="107"/>
      <c r="R36" s="4" t="e">
        <f>VLOOKUP(Q36,Listes!$J$3:$K$7,2,FALSE)</f>
        <v>#N/A</v>
      </c>
      <c r="S36" s="105" t="e">
        <f t="shared" si="1"/>
        <v>#N/A</v>
      </c>
      <c r="T36" s="106"/>
    </row>
    <row r="37" spans="1:20" x14ac:dyDescent="0.2">
      <c r="A37" s="78"/>
      <c r="B37" s="78"/>
      <c r="C37" s="78"/>
      <c r="D37" s="23"/>
      <c r="E37" s="24"/>
      <c r="F37" s="23"/>
      <c r="G37" s="79"/>
      <c r="H37" s="107"/>
      <c r="I37" s="4" t="e">
        <f>VLOOKUP(H37,Listes!$G$3:$H$8,2,FALSE)</f>
        <v>#N/A</v>
      </c>
      <c r="J37" s="108"/>
      <c r="K37" s="4" t="e">
        <f>VLOOKUP(J37,Listes!$D$3:$E$8,2,FALSE)</f>
        <v>#N/A</v>
      </c>
      <c r="L37" s="80"/>
      <c r="M37" s="107"/>
      <c r="N37" s="4" t="e">
        <f>VLOOKUP(M37,Listes!$J$3:$K$7,2,FALSE)</f>
        <v>#N/A</v>
      </c>
      <c r="O37" s="105" t="e">
        <f t="shared" si="0"/>
        <v>#N/A</v>
      </c>
      <c r="P37" s="106"/>
      <c r="Q37" s="107"/>
      <c r="R37" s="4" t="e">
        <f>VLOOKUP(Q37,Listes!$J$3:$K$7,2,FALSE)</f>
        <v>#N/A</v>
      </c>
      <c r="S37" s="105" t="e">
        <f t="shared" si="1"/>
        <v>#N/A</v>
      </c>
      <c r="T37" s="106"/>
    </row>
    <row r="38" spans="1:20" x14ac:dyDescent="0.2">
      <c r="A38" s="78"/>
      <c r="B38" s="78"/>
      <c r="C38" s="78"/>
      <c r="D38" s="23"/>
      <c r="E38" s="24"/>
      <c r="F38" s="23"/>
      <c r="G38" s="79"/>
      <c r="H38" s="107"/>
      <c r="I38" s="4" t="e">
        <f>VLOOKUP(H38,Listes!$G$3:$H$8,2,FALSE)</f>
        <v>#N/A</v>
      </c>
      <c r="J38" s="108"/>
      <c r="K38" s="4" t="e">
        <f>VLOOKUP(J38,Listes!$D$3:$E$8,2,FALSE)</f>
        <v>#N/A</v>
      </c>
      <c r="L38" s="80"/>
      <c r="M38" s="107"/>
      <c r="N38" s="4" t="e">
        <f>VLOOKUP(M38,Listes!$J$3:$K$7,2,FALSE)</f>
        <v>#N/A</v>
      </c>
      <c r="O38" s="105" t="e">
        <f t="shared" si="0"/>
        <v>#N/A</v>
      </c>
      <c r="P38" s="106"/>
      <c r="Q38" s="107"/>
      <c r="R38" s="4" t="e">
        <f>VLOOKUP(Q38,Listes!$J$3:$K$7,2,FALSE)</f>
        <v>#N/A</v>
      </c>
      <c r="S38" s="105" t="e">
        <f t="shared" si="1"/>
        <v>#N/A</v>
      </c>
      <c r="T38" s="106"/>
    </row>
    <row r="39" spans="1:20" x14ac:dyDescent="0.2">
      <c r="A39" s="78"/>
      <c r="B39" s="78"/>
      <c r="C39" s="78"/>
      <c r="D39" s="23"/>
      <c r="E39" s="24"/>
      <c r="F39" s="23"/>
      <c r="G39" s="79"/>
      <c r="H39" s="107"/>
      <c r="I39" s="4" t="e">
        <f>VLOOKUP(H39,Listes!$G$3:$H$8,2,FALSE)</f>
        <v>#N/A</v>
      </c>
      <c r="J39" s="108"/>
      <c r="K39" s="4" t="e">
        <f>VLOOKUP(J39,Listes!$D$3:$E$8,2,FALSE)</f>
        <v>#N/A</v>
      </c>
      <c r="L39" s="80"/>
      <c r="M39" s="107"/>
      <c r="N39" s="4" t="e">
        <f>VLOOKUP(M39,Listes!$J$3:$K$7,2,FALSE)</f>
        <v>#N/A</v>
      </c>
      <c r="O39" s="105" t="e">
        <f t="shared" si="0"/>
        <v>#N/A</v>
      </c>
      <c r="P39" s="106"/>
      <c r="Q39" s="107"/>
      <c r="R39" s="4" t="e">
        <f>VLOOKUP(Q39,Listes!$J$3:$K$7,2,FALSE)</f>
        <v>#N/A</v>
      </c>
      <c r="S39" s="105" t="e">
        <f t="shared" si="1"/>
        <v>#N/A</v>
      </c>
      <c r="T39" s="106"/>
    </row>
    <row r="40" spans="1:20" x14ac:dyDescent="0.2">
      <c r="A40" s="78"/>
      <c r="B40" s="78"/>
      <c r="C40" s="78"/>
      <c r="D40" s="23"/>
      <c r="E40" s="24"/>
      <c r="F40" s="23"/>
      <c r="G40" s="79"/>
      <c r="H40" s="107"/>
      <c r="I40" s="4" t="e">
        <f>VLOOKUP(H40,Listes!$G$3:$H$8,2,FALSE)</f>
        <v>#N/A</v>
      </c>
      <c r="J40" s="108"/>
      <c r="K40" s="4" t="e">
        <f>VLOOKUP(J40,Listes!$D$3:$E$8,2,FALSE)</f>
        <v>#N/A</v>
      </c>
      <c r="L40" s="80"/>
      <c r="M40" s="107"/>
      <c r="N40" s="4" t="e">
        <f>VLOOKUP(M40,Listes!$J$3:$K$7,2,FALSE)</f>
        <v>#N/A</v>
      </c>
      <c r="O40" s="105" t="e">
        <f t="shared" si="0"/>
        <v>#N/A</v>
      </c>
      <c r="P40" s="106"/>
      <c r="Q40" s="107"/>
      <c r="R40" s="4" t="e">
        <f>VLOOKUP(Q40,Listes!$J$3:$K$7,2,FALSE)</f>
        <v>#N/A</v>
      </c>
      <c r="S40" s="105" t="e">
        <f t="shared" si="1"/>
        <v>#N/A</v>
      </c>
      <c r="T40" s="106"/>
    </row>
    <row r="41" spans="1:20" x14ac:dyDescent="0.2">
      <c r="A41" s="78"/>
      <c r="B41" s="78"/>
      <c r="C41" s="78"/>
      <c r="D41" s="23"/>
      <c r="E41" s="24"/>
      <c r="F41" s="23"/>
      <c r="G41" s="79"/>
      <c r="H41" s="107"/>
      <c r="I41" s="4" t="e">
        <f>VLOOKUP(H41,Listes!$G$3:$H$8,2,FALSE)</f>
        <v>#N/A</v>
      </c>
      <c r="J41" s="108"/>
      <c r="K41" s="4" t="e">
        <f>VLOOKUP(J41,Listes!$D$3:$E$8,2,FALSE)</f>
        <v>#N/A</v>
      </c>
      <c r="L41" s="80"/>
      <c r="M41" s="107"/>
      <c r="N41" s="4" t="e">
        <f>VLOOKUP(M41,Listes!$J$3:$K$7,2,FALSE)</f>
        <v>#N/A</v>
      </c>
      <c r="O41" s="105" t="e">
        <f t="shared" si="0"/>
        <v>#N/A</v>
      </c>
      <c r="P41" s="106"/>
      <c r="Q41" s="107"/>
      <c r="R41" s="4" t="e">
        <f>VLOOKUP(Q41,Listes!$J$3:$K$7,2,FALSE)</f>
        <v>#N/A</v>
      </c>
      <c r="S41" s="105" t="e">
        <f t="shared" si="1"/>
        <v>#N/A</v>
      </c>
      <c r="T41" s="106"/>
    </row>
    <row r="42" spans="1:20" x14ac:dyDescent="0.2">
      <c r="A42" s="78"/>
      <c r="B42" s="78"/>
      <c r="C42" s="78"/>
      <c r="D42" s="23"/>
      <c r="E42" s="24"/>
      <c r="F42" s="23"/>
      <c r="G42" s="79"/>
      <c r="H42" s="107"/>
      <c r="I42" s="4" t="e">
        <f>VLOOKUP(H42,Listes!$G$3:$H$8,2,FALSE)</f>
        <v>#N/A</v>
      </c>
      <c r="J42" s="108"/>
      <c r="K42" s="4" t="e">
        <f>VLOOKUP(J42,Listes!$D$3:$E$8,2,FALSE)</f>
        <v>#N/A</v>
      </c>
      <c r="L42" s="80"/>
      <c r="M42" s="107"/>
      <c r="N42" s="4" t="e">
        <f>VLOOKUP(M42,Listes!$J$3:$K$7,2,FALSE)</f>
        <v>#N/A</v>
      </c>
      <c r="O42" s="105" t="e">
        <f t="shared" si="0"/>
        <v>#N/A</v>
      </c>
      <c r="P42" s="106"/>
      <c r="Q42" s="107"/>
      <c r="R42" s="4" t="e">
        <f>VLOOKUP(Q42,Listes!$J$3:$K$7,2,FALSE)</f>
        <v>#N/A</v>
      </c>
      <c r="S42" s="105" t="e">
        <f t="shared" si="1"/>
        <v>#N/A</v>
      </c>
      <c r="T42" s="106"/>
    </row>
    <row r="43" spans="1:20" x14ac:dyDescent="0.2">
      <c r="A43" s="78"/>
      <c r="B43" s="78"/>
      <c r="C43" s="78"/>
      <c r="D43" s="23"/>
      <c r="E43" s="24"/>
      <c r="F43" s="23"/>
      <c r="G43" s="79"/>
      <c r="H43" s="107"/>
      <c r="I43" s="4" t="e">
        <f>VLOOKUP(H43,Listes!$G$3:$H$8,2,FALSE)</f>
        <v>#N/A</v>
      </c>
      <c r="J43" s="108"/>
      <c r="K43" s="4" t="e">
        <f>VLOOKUP(J43,Listes!$D$3:$E$8,2,FALSE)</f>
        <v>#N/A</v>
      </c>
      <c r="L43" s="80"/>
      <c r="M43" s="107"/>
      <c r="N43" s="4" t="e">
        <f>VLOOKUP(M43,Listes!$J$3:$K$7,2,FALSE)</f>
        <v>#N/A</v>
      </c>
      <c r="O43" s="105" t="e">
        <f t="shared" si="0"/>
        <v>#N/A</v>
      </c>
      <c r="P43" s="106"/>
      <c r="Q43" s="107"/>
      <c r="R43" s="4" t="e">
        <f>VLOOKUP(Q43,Listes!$J$3:$K$7,2,FALSE)</f>
        <v>#N/A</v>
      </c>
      <c r="S43" s="105" t="e">
        <f t="shared" si="1"/>
        <v>#N/A</v>
      </c>
      <c r="T43" s="106"/>
    </row>
    <row r="44" spans="1:20" x14ac:dyDescent="0.2">
      <c r="A44" s="78"/>
      <c r="B44" s="78"/>
      <c r="C44" s="78"/>
      <c r="D44" s="23"/>
      <c r="E44" s="24"/>
      <c r="F44" s="23"/>
      <c r="G44" s="79"/>
      <c r="H44" s="107"/>
      <c r="I44" s="4" t="e">
        <f>VLOOKUP(H44,Listes!$G$3:$H$8,2,FALSE)</f>
        <v>#N/A</v>
      </c>
      <c r="J44" s="108"/>
      <c r="K44" s="4" t="e">
        <f>VLOOKUP(J44,Listes!$D$3:$E$8,2,FALSE)</f>
        <v>#N/A</v>
      </c>
      <c r="L44" s="80"/>
      <c r="M44" s="107"/>
      <c r="N44" s="4" t="e">
        <f>VLOOKUP(M44,Listes!$J$3:$K$7,2,FALSE)</f>
        <v>#N/A</v>
      </c>
      <c r="O44" s="105" t="e">
        <f t="shared" si="0"/>
        <v>#N/A</v>
      </c>
      <c r="P44" s="106"/>
      <c r="Q44" s="107"/>
      <c r="R44" s="4" t="e">
        <f>VLOOKUP(Q44,Listes!$J$3:$K$7,2,FALSE)</f>
        <v>#N/A</v>
      </c>
      <c r="S44" s="105" t="e">
        <f t="shared" si="1"/>
        <v>#N/A</v>
      </c>
      <c r="T44" s="106"/>
    </row>
    <row r="45" spans="1:20" x14ac:dyDescent="0.2">
      <c r="A45" s="78"/>
      <c r="B45" s="78"/>
      <c r="C45" s="78"/>
      <c r="D45" s="23"/>
      <c r="E45" s="24"/>
      <c r="F45" s="23"/>
      <c r="G45" s="79"/>
      <c r="H45" s="107"/>
      <c r="I45" s="4" t="e">
        <f>VLOOKUP(H45,Listes!$G$3:$H$8,2,FALSE)</f>
        <v>#N/A</v>
      </c>
      <c r="J45" s="108"/>
      <c r="K45" s="4" t="e">
        <f>VLOOKUP(J45,Listes!$D$3:$E$8,2,FALSE)</f>
        <v>#N/A</v>
      </c>
      <c r="L45" s="80"/>
      <c r="M45" s="107"/>
      <c r="N45" s="4" t="e">
        <f>VLOOKUP(M45,Listes!$J$3:$K$7,2,FALSE)</f>
        <v>#N/A</v>
      </c>
      <c r="O45" s="105" t="e">
        <f t="shared" si="0"/>
        <v>#N/A</v>
      </c>
      <c r="P45" s="106"/>
      <c r="Q45" s="107"/>
      <c r="R45" s="4" t="e">
        <f>VLOOKUP(Q45,Listes!$J$3:$K$7,2,FALSE)</f>
        <v>#N/A</v>
      </c>
      <c r="S45" s="105" t="e">
        <f t="shared" si="1"/>
        <v>#N/A</v>
      </c>
      <c r="T45" s="106"/>
    </row>
    <row r="46" spans="1:20" x14ac:dyDescent="0.2">
      <c r="A46" s="78"/>
      <c r="B46" s="78"/>
      <c r="C46" s="78"/>
      <c r="D46" s="23"/>
      <c r="E46" s="24"/>
      <c r="F46" s="23"/>
      <c r="G46" s="79"/>
      <c r="H46" s="107"/>
      <c r="I46" s="4" t="e">
        <f>VLOOKUP(H46,Listes!$G$3:$H$8,2,FALSE)</f>
        <v>#N/A</v>
      </c>
      <c r="J46" s="108"/>
      <c r="K46" s="4" t="e">
        <f>VLOOKUP(J46,Listes!$D$3:$E$8,2,FALSE)</f>
        <v>#N/A</v>
      </c>
      <c r="L46" s="80"/>
      <c r="M46" s="107"/>
      <c r="N46" s="4" t="e">
        <f>VLOOKUP(M46,Listes!$J$3:$K$7,2,FALSE)</f>
        <v>#N/A</v>
      </c>
      <c r="O46" s="105" t="e">
        <f t="shared" si="0"/>
        <v>#N/A</v>
      </c>
      <c r="P46" s="106"/>
      <c r="Q46" s="107"/>
      <c r="R46" s="4" t="e">
        <f>VLOOKUP(Q46,Listes!$J$3:$K$7,2,FALSE)</f>
        <v>#N/A</v>
      </c>
      <c r="S46" s="105" t="e">
        <f t="shared" si="1"/>
        <v>#N/A</v>
      </c>
      <c r="T46" s="106"/>
    </row>
    <row r="47" spans="1:20" x14ac:dyDescent="0.2">
      <c r="A47" s="78"/>
      <c r="B47" s="78"/>
      <c r="C47" s="78"/>
      <c r="D47" s="23"/>
      <c r="E47" s="24"/>
      <c r="F47" s="23"/>
      <c r="G47" s="79"/>
      <c r="H47" s="107"/>
      <c r="I47" s="4" t="e">
        <f>VLOOKUP(H47,Listes!$G$3:$H$8,2,FALSE)</f>
        <v>#N/A</v>
      </c>
      <c r="J47" s="108"/>
      <c r="K47" s="4" t="e">
        <f>VLOOKUP(J47,Listes!$D$3:$E$8,2,FALSE)</f>
        <v>#N/A</v>
      </c>
      <c r="L47" s="80"/>
      <c r="M47" s="107"/>
      <c r="N47" s="4" t="e">
        <f>VLOOKUP(M47,Listes!$J$3:$K$7,2,FALSE)</f>
        <v>#N/A</v>
      </c>
      <c r="O47" s="105" t="e">
        <f t="shared" si="0"/>
        <v>#N/A</v>
      </c>
      <c r="P47" s="106"/>
      <c r="Q47" s="107"/>
      <c r="R47" s="4" t="e">
        <f>VLOOKUP(Q47,Listes!$J$3:$K$7,2,FALSE)</f>
        <v>#N/A</v>
      </c>
      <c r="S47" s="105" t="e">
        <f t="shared" si="1"/>
        <v>#N/A</v>
      </c>
      <c r="T47" s="106"/>
    </row>
    <row r="48" spans="1:20" x14ac:dyDescent="0.2">
      <c r="A48" s="78"/>
      <c r="B48" s="78"/>
      <c r="C48" s="78"/>
      <c r="D48" s="23"/>
      <c r="E48" s="24"/>
      <c r="F48" s="23"/>
      <c r="G48" s="79"/>
      <c r="H48" s="107"/>
      <c r="I48" s="4" t="e">
        <f>VLOOKUP(H48,Listes!$G$3:$H$8,2,FALSE)</f>
        <v>#N/A</v>
      </c>
      <c r="J48" s="108"/>
      <c r="K48" s="4" t="e">
        <f>VLOOKUP(J48,Listes!$D$3:$E$8,2,FALSE)</f>
        <v>#N/A</v>
      </c>
      <c r="L48" s="80"/>
      <c r="M48" s="107"/>
      <c r="N48" s="4" t="e">
        <f>VLOOKUP(M48,Listes!$J$3:$K$7,2,FALSE)</f>
        <v>#N/A</v>
      </c>
      <c r="O48" s="105" t="e">
        <f t="shared" si="0"/>
        <v>#N/A</v>
      </c>
      <c r="P48" s="106"/>
      <c r="Q48" s="107"/>
      <c r="R48" s="4" t="e">
        <f>VLOOKUP(Q48,Listes!$J$3:$K$7,2,FALSE)</f>
        <v>#N/A</v>
      </c>
      <c r="S48" s="105" t="e">
        <f t="shared" si="1"/>
        <v>#N/A</v>
      </c>
      <c r="T48" s="106"/>
    </row>
    <row r="49" spans="1:20" x14ac:dyDescent="0.2">
      <c r="A49" s="78"/>
      <c r="B49" s="78"/>
      <c r="C49" s="78"/>
      <c r="D49" s="23"/>
      <c r="E49" s="24"/>
      <c r="F49" s="23"/>
      <c r="G49" s="79"/>
      <c r="H49" s="107"/>
      <c r="I49" s="4" t="e">
        <f>VLOOKUP(H49,Listes!$G$3:$H$8,2,FALSE)</f>
        <v>#N/A</v>
      </c>
      <c r="J49" s="108"/>
      <c r="K49" s="4" t="e">
        <f>VLOOKUP(J49,Listes!$D$3:$E$8,2,FALSE)</f>
        <v>#N/A</v>
      </c>
      <c r="L49" s="80"/>
      <c r="M49" s="107"/>
      <c r="N49" s="4" t="e">
        <f>VLOOKUP(M49,Listes!$J$3:$K$7,2,FALSE)</f>
        <v>#N/A</v>
      </c>
      <c r="O49" s="105" t="e">
        <f t="shared" si="0"/>
        <v>#N/A</v>
      </c>
      <c r="P49" s="106"/>
      <c r="Q49" s="107"/>
      <c r="R49" s="4" t="e">
        <f>VLOOKUP(Q49,Listes!$J$3:$K$7,2,FALSE)</f>
        <v>#N/A</v>
      </c>
      <c r="S49" s="105" t="e">
        <f t="shared" si="1"/>
        <v>#N/A</v>
      </c>
      <c r="T49" s="106"/>
    </row>
    <row r="50" spans="1:20" x14ac:dyDescent="0.2">
      <c r="A50" s="78"/>
      <c r="B50" s="78"/>
      <c r="C50" s="78"/>
      <c r="D50" s="23"/>
      <c r="E50" s="24"/>
      <c r="F50" s="23"/>
      <c r="G50" s="79"/>
      <c r="H50" s="107"/>
      <c r="I50" s="4" t="e">
        <f>VLOOKUP(H50,Listes!$G$3:$H$8,2,FALSE)</f>
        <v>#N/A</v>
      </c>
      <c r="J50" s="108"/>
      <c r="K50" s="4" t="e">
        <f>VLOOKUP(J50,Listes!$D$3:$E$8,2,FALSE)</f>
        <v>#N/A</v>
      </c>
      <c r="L50" s="80"/>
      <c r="M50" s="107"/>
      <c r="N50" s="4" t="e">
        <f>VLOOKUP(M50,Listes!$J$3:$K$7,2,FALSE)</f>
        <v>#N/A</v>
      </c>
      <c r="O50" s="105" t="e">
        <f t="shared" si="0"/>
        <v>#N/A</v>
      </c>
      <c r="P50" s="106"/>
      <c r="Q50" s="107"/>
      <c r="R50" s="4" t="e">
        <f>VLOOKUP(Q50,Listes!$J$3:$K$7,2,FALSE)</f>
        <v>#N/A</v>
      </c>
      <c r="S50" s="105" t="e">
        <f t="shared" si="1"/>
        <v>#N/A</v>
      </c>
      <c r="T50" s="106"/>
    </row>
    <row r="51" spans="1:20" x14ac:dyDescent="0.2">
      <c r="A51" s="78"/>
      <c r="B51" s="78"/>
      <c r="C51" s="78"/>
      <c r="D51" s="23"/>
      <c r="E51" s="24"/>
      <c r="F51" s="23"/>
      <c r="G51" s="79"/>
      <c r="H51" s="107"/>
      <c r="I51" s="4" t="e">
        <f>VLOOKUP(H51,Listes!$G$3:$H$8,2,FALSE)</f>
        <v>#N/A</v>
      </c>
      <c r="J51" s="108"/>
      <c r="K51" s="4" t="e">
        <f>VLOOKUP(J51,Listes!$D$3:$E$8,2,FALSE)</f>
        <v>#N/A</v>
      </c>
      <c r="L51" s="80"/>
      <c r="M51" s="107"/>
      <c r="N51" s="4" t="e">
        <f>VLOOKUP(M51,Listes!$J$3:$K$7,2,FALSE)</f>
        <v>#N/A</v>
      </c>
      <c r="O51" s="105" t="e">
        <f t="shared" si="0"/>
        <v>#N/A</v>
      </c>
      <c r="P51" s="106"/>
      <c r="Q51" s="107"/>
      <c r="R51" s="4" t="e">
        <f>VLOOKUP(Q51,Listes!$J$3:$K$7,2,FALSE)</f>
        <v>#N/A</v>
      </c>
      <c r="S51" s="105" t="e">
        <f t="shared" si="1"/>
        <v>#N/A</v>
      </c>
      <c r="T51" s="106"/>
    </row>
    <row r="52" spans="1:20" x14ac:dyDescent="0.2">
      <c r="A52" s="78"/>
      <c r="B52" s="78"/>
      <c r="C52" s="78"/>
      <c r="D52" s="23"/>
      <c r="E52" s="24"/>
      <c r="F52" s="23"/>
      <c r="G52" s="79"/>
      <c r="H52" s="107"/>
      <c r="I52" s="4" t="e">
        <f>VLOOKUP(H52,Listes!$G$3:$H$8,2,FALSE)</f>
        <v>#N/A</v>
      </c>
      <c r="J52" s="108"/>
      <c r="K52" s="4" t="e">
        <f>VLOOKUP(J52,Listes!$D$3:$E$8,2,FALSE)</f>
        <v>#N/A</v>
      </c>
      <c r="L52" s="80"/>
      <c r="M52" s="107"/>
      <c r="N52" s="4" t="e">
        <f>VLOOKUP(M52,Listes!$J$3:$K$7,2,FALSE)</f>
        <v>#N/A</v>
      </c>
      <c r="O52" s="105" t="e">
        <f t="shared" si="0"/>
        <v>#N/A</v>
      </c>
      <c r="P52" s="106"/>
      <c r="Q52" s="107"/>
      <c r="R52" s="4" t="e">
        <f>VLOOKUP(Q52,Listes!$J$3:$K$7,2,FALSE)</f>
        <v>#N/A</v>
      </c>
      <c r="S52" s="105" t="e">
        <f t="shared" si="1"/>
        <v>#N/A</v>
      </c>
      <c r="T52" s="106"/>
    </row>
    <row r="53" spans="1:20" x14ac:dyDescent="0.2">
      <c r="A53" s="78"/>
      <c r="B53" s="78"/>
      <c r="C53" s="78"/>
      <c r="D53" s="23"/>
      <c r="E53" s="24"/>
      <c r="F53" s="23"/>
      <c r="G53" s="79"/>
      <c r="H53" s="107"/>
      <c r="I53" s="4" t="e">
        <f>VLOOKUP(H53,Listes!$G$3:$H$8,2,FALSE)</f>
        <v>#N/A</v>
      </c>
      <c r="J53" s="108"/>
      <c r="K53" s="4" t="e">
        <f>VLOOKUP(J53,Listes!$D$3:$E$8,2,FALSE)</f>
        <v>#N/A</v>
      </c>
      <c r="L53" s="80"/>
      <c r="M53" s="107"/>
      <c r="N53" s="4" t="e">
        <f>VLOOKUP(M53,Listes!$J$3:$K$7,2,FALSE)</f>
        <v>#N/A</v>
      </c>
      <c r="O53" s="105" t="e">
        <f t="shared" si="0"/>
        <v>#N/A</v>
      </c>
      <c r="P53" s="106"/>
      <c r="Q53" s="107"/>
      <c r="R53" s="4" t="e">
        <f>VLOOKUP(Q53,Listes!$J$3:$K$7,2,FALSE)</f>
        <v>#N/A</v>
      </c>
      <c r="S53" s="105" t="e">
        <f t="shared" si="1"/>
        <v>#N/A</v>
      </c>
      <c r="T53" s="106"/>
    </row>
    <row r="54" spans="1:20" x14ac:dyDescent="0.2">
      <c r="A54" s="78"/>
      <c r="B54" s="78"/>
      <c r="C54" s="78"/>
      <c r="D54" s="23"/>
      <c r="E54" s="24"/>
      <c r="F54" s="23"/>
      <c r="G54" s="79"/>
      <c r="H54" s="107"/>
      <c r="I54" s="4" t="e">
        <f>VLOOKUP(H54,Listes!$G$3:$H$8,2,FALSE)</f>
        <v>#N/A</v>
      </c>
      <c r="J54" s="108"/>
      <c r="K54" s="4" t="e">
        <f>VLOOKUP(J54,Listes!$D$3:$E$8,2,FALSE)</f>
        <v>#N/A</v>
      </c>
      <c r="L54" s="80"/>
      <c r="M54" s="107"/>
      <c r="N54" s="4" t="e">
        <f>VLOOKUP(M54,Listes!$J$3:$K$7,2,FALSE)</f>
        <v>#N/A</v>
      </c>
      <c r="O54" s="105" t="e">
        <f t="shared" si="0"/>
        <v>#N/A</v>
      </c>
      <c r="P54" s="106"/>
      <c r="Q54" s="107"/>
      <c r="R54" s="4" t="e">
        <f>VLOOKUP(Q54,Listes!$J$3:$K$7,2,FALSE)</f>
        <v>#N/A</v>
      </c>
      <c r="S54" s="105" t="e">
        <f t="shared" si="1"/>
        <v>#N/A</v>
      </c>
      <c r="T54" s="106"/>
    </row>
    <row r="55" spans="1:20" x14ac:dyDescent="0.2">
      <c r="A55" s="78"/>
      <c r="B55" s="78"/>
      <c r="C55" s="78"/>
      <c r="D55" s="23"/>
      <c r="E55" s="24"/>
      <c r="F55" s="23"/>
      <c r="G55" s="79"/>
      <c r="H55" s="107"/>
      <c r="I55" s="4" t="e">
        <f>VLOOKUP(H55,Listes!$G$3:$H$8,2,FALSE)</f>
        <v>#N/A</v>
      </c>
      <c r="J55" s="108"/>
      <c r="K55" s="4" t="e">
        <f>VLOOKUP(J55,Listes!$D$3:$E$8,2,FALSE)</f>
        <v>#N/A</v>
      </c>
      <c r="L55" s="80"/>
      <c r="M55" s="107"/>
      <c r="N55" s="4" t="e">
        <f>VLOOKUP(M55,Listes!$J$3:$K$7,2,FALSE)</f>
        <v>#N/A</v>
      </c>
      <c r="O55" s="105" t="e">
        <f t="shared" si="0"/>
        <v>#N/A</v>
      </c>
      <c r="P55" s="106"/>
      <c r="Q55" s="107"/>
      <c r="R55" s="4" t="e">
        <f>VLOOKUP(Q55,Listes!$J$3:$K$7,2,FALSE)</f>
        <v>#N/A</v>
      </c>
      <c r="S55" s="105" t="e">
        <f t="shared" si="1"/>
        <v>#N/A</v>
      </c>
      <c r="T55" s="106"/>
    </row>
    <row r="56" spans="1:20" x14ac:dyDescent="0.2">
      <c r="A56" s="78"/>
      <c r="B56" s="78"/>
      <c r="C56" s="78"/>
      <c r="D56" s="23"/>
      <c r="E56" s="24"/>
      <c r="F56" s="23"/>
      <c r="G56" s="79"/>
      <c r="H56" s="107"/>
      <c r="I56" s="4" t="e">
        <f>VLOOKUP(H56,Listes!$G$3:$H$8,2,FALSE)</f>
        <v>#N/A</v>
      </c>
      <c r="J56" s="108"/>
      <c r="K56" s="4" t="e">
        <f>VLOOKUP(J56,Listes!$D$3:$E$8,2,FALSE)</f>
        <v>#N/A</v>
      </c>
      <c r="L56" s="80"/>
      <c r="M56" s="107"/>
      <c r="N56" s="4" t="e">
        <f>VLOOKUP(M56,Listes!$J$3:$K$7,2,FALSE)</f>
        <v>#N/A</v>
      </c>
      <c r="O56" s="105" t="e">
        <f t="shared" si="0"/>
        <v>#N/A</v>
      </c>
      <c r="P56" s="106"/>
      <c r="Q56" s="107"/>
      <c r="R56" s="4" t="e">
        <f>VLOOKUP(Q56,Listes!$J$3:$K$7,2,FALSE)</f>
        <v>#N/A</v>
      </c>
      <c r="S56" s="105" t="e">
        <f t="shared" si="1"/>
        <v>#N/A</v>
      </c>
      <c r="T56" s="106"/>
    </row>
    <row r="57" spans="1:20" x14ac:dyDescent="0.2">
      <c r="A57" s="78"/>
      <c r="B57" s="78"/>
      <c r="C57" s="78"/>
      <c r="D57" s="23"/>
      <c r="E57" s="24"/>
      <c r="F57" s="23"/>
      <c r="G57" s="79"/>
      <c r="H57" s="107"/>
      <c r="I57" s="4" t="e">
        <f>VLOOKUP(H57,Listes!$G$3:$H$8,2,FALSE)</f>
        <v>#N/A</v>
      </c>
      <c r="J57" s="108"/>
      <c r="K57" s="4" t="e">
        <f>VLOOKUP(J57,Listes!$D$3:$E$8,2,FALSE)</f>
        <v>#N/A</v>
      </c>
      <c r="L57" s="80"/>
      <c r="M57" s="107"/>
      <c r="N57" s="4" t="e">
        <f>VLOOKUP(M57,Listes!$J$3:$K$7,2,FALSE)</f>
        <v>#N/A</v>
      </c>
      <c r="O57" s="105" t="e">
        <f t="shared" si="0"/>
        <v>#N/A</v>
      </c>
      <c r="P57" s="106"/>
      <c r="Q57" s="107"/>
      <c r="R57" s="4" t="e">
        <f>VLOOKUP(Q57,Listes!$J$3:$K$7,2,FALSE)</f>
        <v>#N/A</v>
      </c>
      <c r="S57" s="105" t="e">
        <f t="shared" si="1"/>
        <v>#N/A</v>
      </c>
      <c r="T57" s="106"/>
    </row>
    <row r="58" spans="1:20" x14ac:dyDescent="0.2">
      <c r="A58" s="78"/>
      <c r="B58" s="78"/>
      <c r="C58" s="78"/>
      <c r="D58" s="23"/>
      <c r="E58" s="24"/>
      <c r="F58" s="23"/>
      <c r="G58" s="79"/>
      <c r="H58" s="107"/>
      <c r="I58" s="4" t="e">
        <f>VLOOKUP(H58,Listes!$G$3:$H$8,2,FALSE)</f>
        <v>#N/A</v>
      </c>
      <c r="J58" s="108"/>
      <c r="K58" s="4" t="e">
        <f>VLOOKUP(J58,Listes!$D$3:$E$8,2,FALSE)</f>
        <v>#N/A</v>
      </c>
      <c r="L58" s="80"/>
      <c r="M58" s="107"/>
      <c r="N58" s="4" t="e">
        <f>VLOOKUP(M58,Listes!$J$3:$K$7,2,FALSE)</f>
        <v>#N/A</v>
      </c>
      <c r="O58" s="105" t="e">
        <f t="shared" si="0"/>
        <v>#N/A</v>
      </c>
      <c r="P58" s="106"/>
      <c r="Q58" s="107"/>
      <c r="R58" s="4" t="e">
        <f>VLOOKUP(Q58,Listes!$J$3:$K$7,2,FALSE)</f>
        <v>#N/A</v>
      </c>
      <c r="S58" s="105" t="e">
        <f t="shared" si="1"/>
        <v>#N/A</v>
      </c>
      <c r="T58" s="106"/>
    </row>
    <row r="59" spans="1:20" x14ac:dyDescent="0.2">
      <c r="A59" s="78"/>
      <c r="B59" s="78"/>
      <c r="C59" s="78"/>
      <c r="D59" s="23"/>
      <c r="E59" s="24"/>
      <c r="F59" s="23"/>
      <c r="G59" s="79"/>
      <c r="H59" s="107"/>
      <c r="I59" s="4" t="e">
        <f>VLOOKUP(H59,Listes!$G$3:$H$8,2,FALSE)</f>
        <v>#N/A</v>
      </c>
      <c r="J59" s="108"/>
      <c r="K59" s="4" t="e">
        <f>VLOOKUP(J59,Listes!$D$3:$E$8,2,FALSE)</f>
        <v>#N/A</v>
      </c>
      <c r="L59" s="80"/>
      <c r="M59" s="107"/>
      <c r="N59" s="4" t="e">
        <f>VLOOKUP(M59,Listes!$J$3:$K$7,2,FALSE)</f>
        <v>#N/A</v>
      </c>
      <c r="O59" s="105" t="e">
        <f t="shared" si="0"/>
        <v>#N/A</v>
      </c>
      <c r="P59" s="106"/>
      <c r="Q59" s="107"/>
      <c r="R59" s="4" t="e">
        <f>VLOOKUP(Q59,Listes!$J$3:$K$7,2,FALSE)</f>
        <v>#N/A</v>
      </c>
      <c r="S59" s="105" t="e">
        <f t="shared" si="1"/>
        <v>#N/A</v>
      </c>
      <c r="T59" s="106"/>
    </row>
    <row r="60" spans="1:20" x14ac:dyDescent="0.2">
      <c r="A60" s="78"/>
      <c r="B60" s="78"/>
      <c r="C60" s="78"/>
      <c r="D60" s="23"/>
      <c r="E60" s="24"/>
      <c r="F60" s="23"/>
      <c r="G60" s="79"/>
      <c r="H60" s="107"/>
      <c r="I60" s="4" t="e">
        <f>VLOOKUP(H60,Listes!$G$3:$H$8,2,FALSE)</f>
        <v>#N/A</v>
      </c>
      <c r="J60" s="108"/>
      <c r="K60" s="4" t="e">
        <f>VLOOKUP(J60,Listes!$D$3:$E$8,2,FALSE)</f>
        <v>#N/A</v>
      </c>
      <c r="L60" s="80"/>
      <c r="M60" s="107"/>
      <c r="N60" s="4" t="e">
        <f>VLOOKUP(M60,Listes!$J$3:$K$7,2,FALSE)</f>
        <v>#N/A</v>
      </c>
      <c r="O60" s="105" t="e">
        <f t="shared" si="0"/>
        <v>#N/A</v>
      </c>
      <c r="P60" s="106"/>
      <c r="Q60" s="107"/>
      <c r="R60" s="4" t="e">
        <f>VLOOKUP(Q60,Listes!$J$3:$K$7,2,FALSE)</f>
        <v>#N/A</v>
      </c>
      <c r="S60" s="105" t="e">
        <f t="shared" si="1"/>
        <v>#N/A</v>
      </c>
      <c r="T60" s="106"/>
    </row>
    <row r="61" spans="1:20" x14ac:dyDescent="0.2">
      <c r="A61" s="78"/>
      <c r="B61" s="78"/>
      <c r="C61" s="78"/>
      <c r="D61" s="23"/>
      <c r="E61" s="24"/>
      <c r="F61" s="23"/>
      <c r="G61" s="79"/>
      <c r="H61" s="107"/>
      <c r="I61" s="4" t="e">
        <f>VLOOKUP(H61,Listes!$G$3:$H$8,2,FALSE)</f>
        <v>#N/A</v>
      </c>
      <c r="J61" s="108"/>
      <c r="K61" s="4" t="e">
        <f>VLOOKUP(J61,Listes!$D$3:$E$8,2,FALSE)</f>
        <v>#N/A</v>
      </c>
      <c r="L61" s="80"/>
      <c r="M61" s="107"/>
      <c r="N61" s="4" t="e">
        <f>VLOOKUP(M61,Listes!$J$3:$K$7,2,FALSE)</f>
        <v>#N/A</v>
      </c>
      <c r="O61" s="105" t="e">
        <f t="shared" si="0"/>
        <v>#N/A</v>
      </c>
      <c r="P61" s="106"/>
      <c r="Q61" s="107"/>
      <c r="R61" s="4" t="e">
        <f>VLOOKUP(Q61,Listes!$J$3:$K$7,2,FALSE)</f>
        <v>#N/A</v>
      </c>
      <c r="S61" s="105" t="e">
        <f t="shared" si="1"/>
        <v>#N/A</v>
      </c>
      <c r="T61" s="106"/>
    </row>
    <row r="62" spans="1:20" x14ac:dyDescent="0.2">
      <c r="A62" s="78"/>
      <c r="B62" s="78"/>
      <c r="C62" s="78"/>
      <c r="D62" s="23"/>
      <c r="E62" s="24"/>
      <c r="F62" s="23"/>
      <c r="G62" s="79"/>
      <c r="H62" s="107"/>
      <c r="I62" s="4" t="e">
        <f>VLOOKUP(H62,Listes!$G$3:$H$8,2,FALSE)</f>
        <v>#N/A</v>
      </c>
      <c r="J62" s="108"/>
      <c r="K62" s="4" t="e">
        <f>VLOOKUP(J62,Listes!$D$3:$E$8,2,FALSE)</f>
        <v>#N/A</v>
      </c>
      <c r="L62" s="80"/>
      <c r="M62" s="107"/>
      <c r="N62" s="4" t="e">
        <f>VLOOKUP(M62,Listes!$J$3:$K$7,2,FALSE)</f>
        <v>#N/A</v>
      </c>
      <c r="O62" s="105" t="e">
        <f t="shared" si="0"/>
        <v>#N/A</v>
      </c>
      <c r="P62" s="106"/>
      <c r="Q62" s="107"/>
      <c r="R62" s="4" t="e">
        <f>VLOOKUP(Q62,Listes!$J$3:$K$7,2,FALSE)</f>
        <v>#N/A</v>
      </c>
      <c r="S62" s="105" t="e">
        <f t="shared" si="1"/>
        <v>#N/A</v>
      </c>
      <c r="T62" s="106"/>
    </row>
    <row r="63" spans="1:20" x14ac:dyDescent="0.2">
      <c r="A63" s="78"/>
      <c r="B63" s="78"/>
      <c r="C63" s="78"/>
      <c r="D63" s="23"/>
      <c r="E63" s="24"/>
      <c r="F63" s="23"/>
      <c r="G63" s="79"/>
      <c r="H63" s="107"/>
      <c r="I63" s="4" t="e">
        <f>VLOOKUP(H63,Listes!$G$3:$H$8,2,FALSE)</f>
        <v>#N/A</v>
      </c>
      <c r="J63" s="108"/>
      <c r="K63" s="4" t="e">
        <f>VLOOKUP(J63,Listes!$D$3:$E$8,2,FALSE)</f>
        <v>#N/A</v>
      </c>
      <c r="L63" s="80"/>
      <c r="M63" s="107"/>
      <c r="N63" s="4" t="e">
        <f>VLOOKUP(M63,Listes!$J$3:$K$7,2,FALSE)</f>
        <v>#N/A</v>
      </c>
      <c r="O63" s="105" t="e">
        <f t="shared" si="0"/>
        <v>#N/A</v>
      </c>
      <c r="P63" s="106"/>
      <c r="Q63" s="107"/>
      <c r="R63" s="4" t="e">
        <f>VLOOKUP(Q63,Listes!$J$3:$K$7,2,FALSE)</f>
        <v>#N/A</v>
      </c>
      <c r="S63" s="105" t="e">
        <f t="shared" si="1"/>
        <v>#N/A</v>
      </c>
      <c r="T63" s="106"/>
    </row>
    <row r="64" spans="1:20" x14ac:dyDescent="0.2">
      <c r="A64" s="78"/>
      <c r="B64" s="78"/>
      <c r="C64" s="78"/>
      <c r="D64" s="23"/>
      <c r="E64" s="24"/>
      <c r="F64" s="23"/>
      <c r="G64" s="79"/>
      <c r="H64" s="107"/>
      <c r="I64" s="4" t="e">
        <f>VLOOKUP(H64,Listes!$G$3:$H$8,2,FALSE)</f>
        <v>#N/A</v>
      </c>
      <c r="J64" s="108"/>
      <c r="K64" s="4" t="e">
        <f>VLOOKUP(J64,Listes!$D$3:$E$8,2,FALSE)</f>
        <v>#N/A</v>
      </c>
      <c r="L64" s="80"/>
      <c r="M64" s="107"/>
      <c r="N64" s="4" t="e">
        <f>VLOOKUP(M64,Listes!$J$3:$K$7,2,FALSE)</f>
        <v>#N/A</v>
      </c>
      <c r="O64" s="105" t="e">
        <f t="shared" si="0"/>
        <v>#N/A</v>
      </c>
      <c r="P64" s="106"/>
      <c r="Q64" s="107"/>
      <c r="R64" s="4" t="e">
        <f>VLOOKUP(Q64,Listes!$J$3:$K$7,2,FALSE)</f>
        <v>#N/A</v>
      </c>
      <c r="S64" s="105" t="e">
        <f t="shared" si="1"/>
        <v>#N/A</v>
      </c>
      <c r="T64" s="106"/>
    </row>
    <row r="65" spans="1:20" x14ac:dyDescent="0.2">
      <c r="A65" s="78"/>
      <c r="B65" s="78"/>
      <c r="C65" s="78"/>
      <c r="D65" s="23"/>
      <c r="E65" s="24"/>
      <c r="F65" s="23"/>
      <c r="G65" s="79"/>
      <c r="H65" s="107"/>
      <c r="I65" s="4" t="e">
        <f>VLOOKUP(H65,Listes!$G$3:$H$8,2,FALSE)</f>
        <v>#N/A</v>
      </c>
      <c r="J65" s="108"/>
      <c r="K65" s="4" t="e">
        <f>VLOOKUP(J65,Listes!$D$3:$E$8,2,FALSE)</f>
        <v>#N/A</v>
      </c>
      <c r="L65" s="80"/>
      <c r="M65" s="107"/>
      <c r="N65" s="4" t="e">
        <f>VLOOKUP(M65,Listes!$J$3:$K$7,2,FALSE)</f>
        <v>#N/A</v>
      </c>
      <c r="O65" s="105" t="e">
        <f t="shared" si="0"/>
        <v>#N/A</v>
      </c>
      <c r="P65" s="106"/>
      <c r="Q65" s="107"/>
      <c r="R65" s="4" t="e">
        <f>VLOOKUP(Q65,Listes!$J$3:$K$7,2,FALSE)</f>
        <v>#N/A</v>
      </c>
      <c r="S65" s="105" t="e">
        <f t="shared" si="1"/>
        <v>#N/A</v>
      </c>
      <c r="T65" s="106"/>
    </row>
    <row r="66" spans="1:20" x14ac:dyDescent="0.2">
      <c r="A66" s="78"/>
      <c r="B66" s="78"/>
      <c r="C66" s="78"/>
      <c r="D66" s="23"/>
      <c r="E66" s="24"/>
      <c r="F66" s="23"/>
      <c r="G66" s="79"/>
      <c r="H66" s="107"/>
      <c r="I66" s="4" t="e">
        <f>VLOOKUP(H66,Listes!$G$3:$H$8,2,FALSE)</f>
        <v>#N/A</v>
      </c>
      <c r="J66" s="108"/>
      <c r="K66" s="4" t="e">
        <f>VLOOKUP(J66,Listes!$D$3:$E$8,2,FALSE)</f>
        <v>#N/A</v>
      </c>
      <c r="L66" s="80"/>
      <c r="M66" s="107"/>
      <c r="N66" s="4" t="e">
        <f>VLOOKUP(M66,Listes!$J$3:$K$7,2,FALSE)</f>
        <v>#N/A</v>
      </c>
      <c r="O66" s="105" t="e">
        <f t="shared" si="0"/>
        <v>#N/A</v>
      </c>
      <c r="P66" s="106"/>
      <c r="Q66" s="107"/>
      <c r="R66" s="4" t="e">
        <f>VLOOKUP(Q66,Listes!$J$3:$K$7,2,FALSE)</f>
        <v>#N/A</v>
      </c>
      <c r="S66" s="105" t="e">
        <f t="shared" si="1"/>
        <v>#N/A</v>
      </c>
      <c r="T66" s="106"/>
    </row>
    <row r="67" spans="1:20" x14ac:dyDescent="0.2">
      <c r="A67" s="78"/>
      <c r="B67" s="78"/>
      <c r="C67" s="78"/>
      <c r="D67" s="23"/>
      <c r="E67" s="24"/>
      <c r="F67" s="23"/>
      <c r="G67" s="79"/>
      <c r="H67" s="107"/>
      <c r="I67" s="4" t="e">
        <f>VLOOKUP(H67,Listes!$G$3:$H$8,2,FALSE)</f>
        <v>#N/A</v>
      </c>
      <c r="J67" s="108"/>
      <c r="K67" s="4" t="e">
        <f>VLOOKUP(J67,Listes!$D$3:$E$8,2,FALSE)</f>
        <v>#N/A</v>
      </c>
      <c r="L67" s="80"/>
      <c r="M67" s="107"/>
      <c r="N67" s="4" t="e">
        <f>VLOOKUP(M67,Listes!$J$3:$K$7,2,FALSE)</f>
        <v>#N/A</v>
      </c>
      <c r="O67" s="105" t="e">
        <f t="shared" si="0"/>
        <v>#N/A</v>
      </c>
      <c r="P67" s="106"/>
      <c r="Q67" s="107"/>
      <c r="R67" s="4" t="e">
        <f>VLOOKUP(Q67,Listes!$J$3:$K$7,2,FALSE)</f>
        <v>#N/A</v>
      </c>
      <c r="S67" s="105" t="e">
        <f t="shared" si="1"/>
        <v>#N/A</v>
      </c>
      <c r="T67" s="106"/>
    </row>
    <row r="68" spans="1:20" x14ac:dyDescent="0.2">
      <c r="A68" s="78"/>
      <c r="B68" s="78"/>
      <c r="C68" s="78"/>
      <c r="D68" s="23"/>
      <c r="E68" s="24"/>
      <c r="F68" s="23"/>
      <c r="G68" s="79"/>
      <c r="H68" s="107"/>
      <c r="I68" s="4" t="e">
        <f>VLOOKUP(H68,Listes!$G$3:$H$8,2,FALSE)</f>
        <v>#N/A</v>
      </c>
      <c r="J68" s="108"/>
      <c r="K68" s="4" t="e">
        <f>VLOOKUP(J68,Listes!$D$3:$E$8,2,FALSE)</f>
        <v>#N/A</v>
      </c>
      <c r="L68" s="80"/>
      <c r="M68" s="107"/>
      <c r="N68" s="4" t="e">
        <f>VLOOKUP(M68,Listes!$J$3:$K$7,2,FALSE)</f>
        <v>#N/A</v>
      </c>
      <c r="O68" s="105" t="e">
        <f t="shared" ref="O68:O131" si="2">IF(I68="nc","nc",K68*I68/N68)</f>
        <v>#N/A</v>
      </c>
      <c r="P68" s="106"/>
      <c r="Q68" s="107"/>
      <c r="R68" s="4" t="e">
        <f>VLOOKUP(Q68,Listes!$J$3:$K$7,2,FALSE)</f>
        <v>#N/A</v>
      </c>
      <c r="S68" s="105" t="e">
        <f t="shared" si="1"/>
        <v>#N/A</v>
      </c>
      <c r="T68" s="106"/>
    </row>
    <row r="69" spans="1:20" x14ac:dyDescent="0.2">
      <c r="A69" s="78"/>
      <c r="B69" s="78"/>
      <c r="C69" s="78"/>
      <c r="D69" s="23"/>
      <c r="E69" s="24"/>
      <c r="F69" s="23"/>
      <c r="G69" s="79"/>
      <c r="H69" s="107"/>
      <c r="I69" s="4" t="e">
        <f>VLOOKUP(H69,Listes!$G$3:$H$8,2,FALSE)</f>
        <v>#N/A</v>
      </c>
      <c r="J69" s="108"/>
      <c r="K69" s="4" t="e">
        <f>VLOOKUP(J69,Listes!$D$3:$E$8,2,FALSE)</f>
        <v>#N/A</v>
      </c>
      <c r="L69" s="80"/>
      <c r="M69" s="107"/>
      <c r="N69" s="4" t="e">
        <f>VLOOKUP(M69,Listes!$J$3:$K$7,2,FALSE)</f>
        <v>#N/A</v>
      </c>
      <c r="O69" s="105" t="e">
        <f t="shared" si="2"/>
        <v>#N/A</v>
      </c>
      <c r="P69" s="106"/>
      <c r="Q69" s="107"/>
      <c r="R69" s="4" t="e">
        <f>VLOOKUP(Q69,Listes!$J$3:$K$7,2,FALSE)</f>
        <v>#N/A</v>
      </c>
      <c r="S69" s="105" t="e">
        <f t="shared" ref="S69:S132" si="3">I69*K69/R69</f>
        <v>#N/A</v>
      </c>
      <c r="T69" s="106"/>
    </row>
    <row r="70" spans="1:20" x14ac:dyDescent="0.2">
      <c r="A70" s="78"/>
      <c r="B70" s="78"/>
      <c r="C70" s="78"/>
      <c r="D70" s="23"/>
      <c r="E70" s="24"/>
      <c r="F70" s="23"/>
      <c r="G70" s="79"/>
      <c r="H70" s="107"/>
      <c r="I70" s="4" t="e">
        <f>VLOOKUP(H70,Listes!$G$3:$H$8,2,FALSE)</f>
        <v>#N/A</v>
      </c>
      <c r="J70" s="108"/>
      <c r="K70" s="4" t="e">
        <f>VLOOKUP(J70,Listes!$D$3:$E$8,2,FALSE)</f>
        <v>#N/A</v>
      </c>
      <c r="L70" s="80"/>
      <c r="M70" s="107"/>
      <c r="N70" s="4" t="e">
        <f>VLOOKUP(M70,Listes!$J$3:$K$7,2,FALSE)</f>
        <v>#N/A</v>
      </c>
      <c r="O70" s="105" t="e">
        <f t="shared" si="2"/>
        <v>#N/A</v>
      </c>
      <c r="P70" s="106"/>
      <c r="Q70" s="107"/>
      <c r="R70" s="4" t="e">
        <f>VLOOKUP(Q70,Listes!$J$3:$K$7,2,FALSE)</f>
        <v>#N/A</v>
      </c>
      <c r="S70" s="105" t="e">
        <f t="shared" si="3"/>
        <v>#N/A</v>
      </c>
      <c r="T70" s="106"/>
    </row>
    <row r="71" spans="1:20" x14ac:dyDescent="0.2">
      <c r="A71" s="78"/>
      <c r="B71" s="78"/>
      <c r="C71" s="78"/>
      <c r="D71" s="23"/>
      <c r="E71" s="24"/>
      <c r="F71" s="23"/>
      <c r="G71" s="79"/>
      <c r="H71" s="107"/>
      <c r="I71" s="4" t="e">
        <f>VLOOKUP(H71,Listes!$G$3:$H$8,2,FALSE)</f>
        <v>#N/A</v>
      </c>
      <c r="J71" s="108"/>
      <c r="K71" s="4" t="e">
        <f>VLOOKUP(J71,Listes!$D$3:$E$8,2,FALSE)</f>
        <v>#N/A</v>
      </c>
      <c r="L71" s="80"/>
      <c r="M71" s="107"/>
      <c r="N71" s="4" t="e">
        <f>VLOOKUP(M71,Listes!$J$3:$K$7,2,FALSE)</f>
        <v>#N/A</v>
      </c>
      <c r="O71" s="105" t="e">
        <f t="shared" si="2"/>
        <v>#N/A</v>
      </c>
      <c r="P71" s="106"/>
      <c r="Q71" s="107"/>
      <c r="R71" s="4" t="e">
        <f>VLOOKUP(Q71,Listes!$J$3:$K$7,2,FALSE)</f>
        <v>#N/A</v>
      </c>
      <c r="S71" s="105" t="e">
        <f t="shared" si="3"/>
        <v>#N/A</v>
      </c>
      <c r="T71" s="106"/>
    </row>
    <row r="72" spans="1:20" x14ac:dyDescent="0.2">
      <c r="A72" s="78"/>
      <c r="B72" s="78"/>
      <c r="C72" s="78"/>
      <c r="D72" s="23"/>
      <c r="E72" s="24"/>
      <c r="F72" s="23"/>
      <c r="G72" s="79"/>
      <c r="H72" s="107"/>
      <c r="I72" s="4" t="e">
        <f>VLOOKUP(H72,Listes!$G$3:$H$8,2,FALSE)</f>
        <v>#N/A</v>
      </c>
      <c r="J72" s="108"/>
      <c r="K72" s="4" t="e">
        <f>VLOOKUP(J72,Listes!$D$3:$E$8,2,FALSE)</f>
        <v>#N/A</v>
      </c>
      <c r="L72" s="80"/>
      <c r="M72" s="107"/>
      <c r="N72" s="4" t="e">
        <f>VLOOKUP(M72,Listes!$J$3:$K$7,2,FALSE)</f>
        <v>#N/A</v>
      </c>
      <c r="O72" s="105" t="e">
        <f t="shared" si="2"/>
        <v>#N/A</v>
      </c>
      <c r="P72" s="106"/>
      <c r="Q72" s="107"/>
      <c r="R72" s="4" t="e">
        <f>VLOOKUP(Q72,Listes!$J$3:$K$7,2,FALSE)</f>
        <v>#N/A</v>
      </c>
      <c r="S72" s="105" t="e">
        <f t="shared" si="3"/>
        <v>#N/A</v>
      </c>
      <c r="T72" s="106"/>
    </row>
    <row r="73" spans="1:20" x14ac:dyDescent="0.2">
      <c r="A73" s="78"/>
      <c r="B73" s="78"/>
      <c r="C73" s="78"/>
      <c r="D73" s="23"/>
      <c r="E73" s="24"/>
      <c r="F73" s="23"/>
      <c r="G73" s="79"/>
      <c r="H73" s="107"/>
      <c r="I73" s="4" t="e">
        <f>VLOOKUP(H73,Listes!$G$3:$H$8,2,FALSE)</f>
        <v>#N/A</v>
      </c>
      <c r="J73" s="108"/>
      <c r="K73" s="4" t="e">
        <f>VLOOKUP(J73,Listes!$D$3:$E$8,2,FALSE)</f>
        <v>#N/A</v>
      </c>
      <c r="L73" s="80"/>
      <c r="M73" s="107"/>
      <c r="N73" s="4" t="e">
        <f>VLOOKUP(M73,Listes!$J$3:$K$7,2,FALSE)</f>
        <v>#N/A</v>
      </c>
      <c r="O73" s="105" t="e">
        <f t="shared" si="2"/>
        <v>#N/A</v>
      </c>
      <c r="P73" s="106"/>
      <c r="Q73" s="107"/>
      <c r="R73" s="4" t="e">
        <f>VLOOKUP(Q73,Listes!$J$3:$K$7,2,FALSE)</f>
        <v>#N/A</v>
      </c>
      <c r="S73" s="105" t="e">
        <f t="shared" si="3"/>
        <v>#N/A</v>
      </c>
      <c r="T73" s="106"/>
    </row>
    <row r="74" spans="1:20" x14ac:dyDescent="0.2">
      <c r="A74" s="78"/>
      <c r="B74" s="78"/>
      <c r="C74" s="78"/>
      <c r="D74" s="23"/>
      <c r="E74" s="24"/>
      <c r="F74" s="23"/>
      <c r="G74" s="79"/>
      <c r="H74" s="107"/>
      <c r="I74" s="4" t="e">
        <f>VLOOKUP(H74,Listes!$G$3:$H$8,2,FALSE)</f>
        <v>#N/A</v>
      </c>
      <c r="J74" s="108"/>
      <c r="K74" s="4" t="e">
        <f>VLOOKUP(J74,Listes!$D$3:$E$8,2,FALSE)</f>
        <v>#N/A</v>
      </c>
      <c r="L74" s="80"/>
      <c r="M74" s="107"/>
      <c r="N74" s="4" t="e">
        <f>VLOOKUP(M74,Listes!$J$3:$K$7,2,FALSE)</f>
        <v>#N/A</v>
      </c>
      <c r="O74" s="105" t="e">
        <f t="shared" si="2"/>
        <v>#N/A</v>
      </c>
      <c r="P74" s="106"/>
      <c r="Q74" s="107"/>
      <c r="R74" s="4" t="e">
        <f>VLOOKUP(Q74,Listes!$J$3:$K$7,2,FALSE)</f>
        <v>#N/A</v>
      </c>
      <c r="S74" s="105" t="e">
        <f t="shared" si="3"/>
        <v>#N/A</v>
      </c>
      <c r="T74" s="106"/>
    </row>
    <row r="75" spans="1:20" x14ac:dyDescent="0.2">
      <c r="A75" s="78"/>
      <c r="B75" s="78"/>
      <c r="C75" s="78"/>
      <c r="D75" s="23"/>
      <c r="E75" s="24"/>
      <c r="F75" s="23"/>
      <c r="G75" s="79"/>
      <c r="H75" s="107"/>
      <c r="I75" s="4" t="e">
        <f>VLOOKUP(H75,Listes!$G$3:$H$8,2,FALSE)</f>
        <v>#N/A</v>
      </c>
      <c r="J75" s="108"/>
      <c r="K75" s="4" t="e">
        <f>VLOOKUP(J75,Listes!$D$3:$E$8,2,FALSE)</f>
        <v>#N/A</v>
      </c>
      <c r="L75" s="80"/>
      <c r="M75" s="107"/>
      <c r="N75" s="4" t="e">
        <f>VLOOKUP(M75,Listes!$J$3:$K$7,2,FALSE)</f>
        <v>#N/A</v>
      </c>
      <c r="O75" s="105" t="e">
        <f t="shared" si="2"/>
        <v>#N/A</v>
      </c>
      <c r="P75" s="106"/>
      <c r="Q75" s="107"/>
      <c r="R75" s="4" t="e">
        <f>VLOOKUP(Q75,Listes!$J$3:$K$7,2,FALSE)</f>
        <v>#N/A</v>
      </c>
      <c r="S75" s="105" t="e">
        <f t="shared" si="3"/>
        <v>#N/A</v>
      </c>
      <c r="T75" s="106"/>
    </row>
    <row r="76" spans="1:20" x14ac:dyDescent="0.2">
      <c r="A76" s="78"/>
      <c r="B76" s="78"/>
      <c r="C76" s="78"/>
      <c r="D76" s="23"/>
      <c r="E76" s="24"/>
      <c r="F76" s="23"/>
      <c r="G76" s="79"/>
      <c r="H76" s="107"/>
      <c r="I76" s="4" t="e">
        <f>VLOOKUP(H76,Listes!$G$3:$H$8,2,FALSE)</f>
        <v>#N/A</v>
      </c>
      <c r="J76" s="108"/>
      <c r="K76" s="4" t="e">
        <f>VLOOKUP(J76,Listes!$D$3:$E$8,2,FALSE)</f>
        <v>#N/A</v>
      </c>
      <c r="L76" s="80"/>
      <c r="M76" s="107"/>
      <c r="N76" s="4" t="e">
        <f>VLOOKUP(M76,Listes!$J$3:$K$7,2,FALSE)</f>
        <v>#N/A</v>
      </c>
      <c r="O76" s="105" t="e">
        <f t="shared" si="2"/>
        <v>#N/A</v>
      </c>
      <c r="P76" s="106"/>
      <c r="Q76" s="107"/>
      <c r="R76" s="4" t="e">
        <f>VLOOKUP(Q76,Listes!$J$3:$K$7,2,FALSE)</f>
        <v>#N/A</v>
      </c>
      <c r="S76" s="105" t="e">
        <f t="shared" si="3"/>
        <v>#N/A</v>
      </c>
      <c r="T76" s="106"/>
    </row>
    <row r="77" spans="1:20" x14ac:dyDescent="0.2">
      <c r="A77" s="78"/>
      <c r="B77" s="78"/>
      <c r="C77" s="78"/>
      <c r="D77" s="23"/>
      <c r="E77" s="24"/>
      <c r="F77" s="23"/>
      <c r="G77" s="79"/>
      <c r="H77" s="107"/>
      <c r="I77" s="4" t="e">
        <f>VLOOKUP(H77,Listes!$G$3:$H$8,2,FALSE)</f>
        <v>#N/A</v>
      </c>
      <c r="J77" s="108"/>
      <c r="K77" s="4" t="e">
        <f>VLOOKUP(J77,Listes!$D$3:$E$8,2,FALSE)</f>
        <v>#N/A</v>
      </c>
      <c r="L77" s="80"/>
      <c r="M77" s="107"/>
      <c r="N77" s="4" t="e">
        <f>VLOOKUP(M77,Listes!$J$3:$K$7,2,FALSE)</f>
        <v>#N/A</v>
      </c>
      <c r="O77" s="105" t="e">
        <f t="shared" si="2"/>
        <v>#N/A</v>
      </c>
      <c r="P77" s="106"/>
      <c r="Q77" s="107"/>
      <c r="R77" s="4" t="e">
        <f>VLOOKUP(Q77,Listes!$J$3:$K$7,2,FALSE)</f>
        <v>#N/A</v>
      </c>
      <c r="S77" s="105" t="e">
        <f t="shared" si="3"/>
        <v>#N/A</v>
      </c>
      <c r="T77" s="106"/>
    </row>
    <row r="78" spans="1:20" x14ac:dyDescent="0.2">
      <c r="A78" s="78"/>
      <c r="B78" s="78"/>
      <c r="C78" s="78"/>
      <c r="D78" s="23"/>
      <c r="E78" s="24"/>
      <c r="F78" s="23"/>
      <c r="G78" s="79"/>
      <c r="H78" s="107"/>
      <c r="I78" s="4" t="e">
        <f>VLOOKUP(H78,Listes!$G$3:$H$8,2,FALSE)</f>
        <v>#N/A</v>
      </c>
      <c r="J78" s="108"/>
      <c r="K78" s="4" t="e">
        <f>VLOOKUP(J78,Listes!$D$3:$E$8,2,FALSE)</f>
        <v>#N/A</v>
      </c>
      <c r="L78" s="80"/>
      <c r="M78" s="107"/>
      <c r="N78" s="4" t="e">
        <f>VLOOKUP(M78,Listes!$J$3:$K$7,2,FALSE)</f>
        <v>#N/A</v>
      </c>
      <c r="O78" s="105" t="e">
        <f t="shared" si="2"/>
        <v>#N/A</v>
      </c>
      <c r="P78" s="106"/>
      <c r="Q78" s="107"/>
      <c r="R78" s="4" t="e">
        <f>VLOOKUP(Q78,Listes!$J$3:$K$7,2,FALSE)</f>
        <v>#N/A</v>
      </c>
      <c r="S78" s="105" t="e">
        <f t="shared" si="3"/>
        <v>#N/A</v>
      </c>
      <c r="T78" s="106"/>
    </row>
    <row r="79" spans="1:20" x14ac:dyDescent="0.2">
      <c r="A79" s="78"/>
      <c r="B79" s="78"/>
      <c r="C79" s="78"/>
      <c r="D79" s="23"/>
      <c r="E79" s="24"/>
      <c r="F79" s="23"/>
      <c r="G79" s="79"/>
      <c r="H79" s="107"/>
      <c r="I79" s="4" t="e">
        <f>VLOOKUP(H79,Listes!$G$3:$H$8,2,FALSE)</f>
        <v>#N/A</v>
      </c>
      <c r="J79" s="108"/>
      <c r="K79" s="4" t="e">
        <f>VLOOKUP(J79,Listes!$D$3:$E$8,2,FALSE)</f>
        <v>#N/A</v>
      </c>
      <c r="L79" s="80"/>
      <c r="M79" s="107"/>
      <c r="N79" s="4" t="e">
        <f>VLOOKUP(M79,Listes!$J$3:$K$7,2,FALSE)</f>
        <v>#N/A</v>
      </c>
      <c r="O79" s="105" t="e">
        <f t="shared" si="2"/>
        <v>#N/A</v>
      </c>
      <c r="P79" s="106"/>
      <c r="Q79" s="107"/>
      <c r="R79" s="4" t="e">
        <f>VLOOKUP(Q79,Listes!$J$3:$K$7,2,FALSE)</f>
        <v>#N/A</v>
      </c>
      <c r="S79" s="105" t="e">
        <f t="shared" si="3"/>
        <v>#N/A</v>
      </c>
      <c r="T79" s="106"/>
    </row>
    <row r="80" spans="1:20" x14ac:dyDescent="0.2">
      <c r="A80" s="78"/>
      <c r="B80" s="78"/>
      <c r="C80" s="78"/>
      <c r="D80" s="23"/>
      <c r="E80" s="24"/>
      <c r="F80" s="23"/>
      <c r="G80" s="79"/>
      <c r="H80" s="107"/>
      <c r="I80" s="4" t="e">
        <f>VLOOKUP(H80,Listes!$G$3:$H$8,2,FALSE)</f>
        <v>#N/A</v>
      </c>
      <c r="J80" s="108"/>
      <c r="K80" s="4" t="e">
        <f>VLOOKUP(J80,Listes!$D$3:$E$8,2,FALSE)</f>
        <v>#N/A</v>
      </c>
      <c r="L80" s="80"/>
      <c r="M80" s="107"/>
      <c r="N80" s="4" t="e">
        <f>VLOOKUP(M80,Listes!$J$3:$K$7,2,FALSE)</f>
        <v>#N/A</v>
      </c>
      <c r="O80" s="105" t="e">
        <f t="shared" si="2"/>
        <v>#N/A</v>
      </c>
      <c r="P80" s="106"/>
      <c r="Q80" s="107"/>
      <c r="R80" s="4" t="e">
        <f>VLOOKUP(Q80,Listes!$J$3:$K$7,2,FALSE)</f>
        <v>#N/A</v>
      </c>
      <c r="S80" s="105" t="e">
        <f t="shared" si="3"/>
        <v>#N/A</v>
      </c>
      <c r="T80" s="106"/>
    </row>
    <row r="81" spans="1:20" x14ac:dyDescent="0.2">
      <c r="A81" s="78"/>
      <c r="B81" s="78"/>
      <c r="C81" s="78"/>
      <c r="D81" s="23"/>
      <c r="E81" s="24"/>
      <c r="F81" s="23"/>
      <c r="G81" s="79"/>
      <c r="H81" s="107"/>
      <c r="I81" s="4" t="e">
        <f>VLOOKUP(H81,Listes!$G$3:$H$8,2,FALSE)</f>
        <v>#N/A</v>
      </c>
      <c r="J81" s="108"/>
      <c r="K81" s="4" t="e">
        <f>VLOOKUP(J81,Listes!$D$3:$E$8,2,FALSE)</f>
        <v>#N/A</v>
      </c>
      <c r="L81" s="80"/>
      <c r="M81" s="107"/>
      <c r="N81" s="4" t="e">
        <f>VLOOKUP(M81,Listes!$J$3:$K$7,2,FALSE)</f>
        <v>#N/A</v>
      </c>
      <c r="O81" s="105" t="e">
        <f t="shared" si="2"/>
        <v>#N/A</v>
      </c>
      <c r="P81" s="106"/>
      <c r="Q81" s="107"/>
      <c r="R81" s="4" t="e">
        <f>VLOOKUP(Q81,Listes!$J$3:$K$7,2,FALSE)</f>
        <v>#N/A</v>
      </c>
      <c r="S81" s="105" t="e">
        <f t="shared" si="3"/>
        <v>#N/A</v>
      </c>
      <c r="T81" s="106"/>
    </row>
    <row r="82" spans="1:20" x14ac:dyDescent="0.2">
      <c r="A82" s="78"/>
      <c r="B82" s="78"/>
      <c r="C82" s="78"/>
      <c r="D82" s="23"/>
      <c r="E82" s="24"/>
      <c r="F82" s="23"/>
      <c r="G82" s="79"/>
      <c r="H82" s="107"/>
      <c r="I82" s="4" t="e">
        <f>VLOOKUP(H82,Listes!$G$3:$H$8,2,FALSE)</f>
        <v>#N/A</v>
      </c>
      <c r="J82" s="108"/>
      <c r="K82" s="4" t="e">
        <f>VLOOKUP(J82,Listes!$D$3:$E$8,2,FALSE)</f>
        <v>#N/A</v>
      </c>
      <c r="L82" s="80"/>
      <c r="M82" s="107"/>
      <c r="N82" s="4" t="e">
        <f>VLOOKUP(M82,Listes!$J$3:$K$7,2,FALSE)</f>
        <v>#N/A</v>
      </c>
      <c r="O82" s="105" t="e">
        <f t="shared" si="2"/>
        <v>#N/A</v>
      </c>
      <c r="P82" s="106"/>
      <c r="Q82" s="107"/>
      <c r="R82" s="4" t="e">
        <f>VLOOKUP(Q82,Listes!$J$3:$K$7,2,FALSE)</f>
        <v>#N/A</v>
      </c>
      <c r="S82" s="105" t="e">
        <f t="shared" si="3"/>
        <v>#N/A</v>
      </c>
      <c r="T82" s="106"/>
    </row>
    <row r="83" spans="1:20" x14ac:dyDescent="0.2">
      <c r="A83" s="78"/>
      <c r="B83" s="78"/>
      <c r="C83" s="78"/>
      <c r="D83" s="23"/>
      <c r="E83" s="24"/>
      <c r="F83" s="23"/>
      <c r="G83" s="79"/>
      <c r="H83" s="107"/>
      <c r="I83" s="4" t="e">
        <f>VLOOKUP(H83,Listes!$G$3:$H$8,2,FALSE)</f>
        <v>#N/A</v>
      </c>
      <c r="J83" s="108"/>
      <c r="K83" s="4" t="e">
        <f>VLOOKUP(J83,Listes!$D$3:$E$8,2,FALSE)</f>
        <v>#N/A</v>
      </c>
      <c r="L83" s="80"/>
      <c r="M83" s="107"/>
      <c r="N83" s="4" t="e">
        <f>VLOOKUP(M83,Listes!$J$3:$K$7,2,FALSE)</f>
        <v>#N/A</v>
      </c>
      <c r="O83" s="105" t="e">
        <f t="shared" si="2"/>
        <v>#N/A</v>
      </c>
      <c r="P83" s="106"/>
      <c r="Q83" s="107"/>
      <c r="R83" s="4" t="e">
        <f>VLOOKUP(Q83,Listes!$J$3:$K$7,2,FALSE)</f>
        <v>#N/A</v>
      </c>
      <c r="S83" s="105" t="e">
        <f t="shared" si="3"/>
        <v>#N/A</v>
      </c>
      <c r="T83" s="106"/>
    </row>
    <row r="84" spans="1:20" x14ac:dyDescent="0.2">
      <c r="A84" s="78"/>
      <c r="B84" s="78"/>
      <c r="C84" s="78"/>
      <c r="D84" s="23"/>
      <c r="E84" s="24"/>
      <c r="F84" s="23"/>
      <c r="G84" s="79"/>
      <c r="H84" s="107"/>
      <c r="I84" s="4" t="e">
        <f>VLOOKUP(H84,Listes!$G$3:$H$8,2,FALSE)</f>
        <v>#N/A</v>
      </c>
      <c r="J84" s="108"/>
      <c r="K84" s="4" t="e">
        <f>VLOOKUP(J84,Listes!$D$3:$E$8,2,FALSE)</f>
        <v>#N/A</v>
      </c>
      <c r="L84" s="80"/>
      <c r="M84" s="107"/>
      <c r="N84" s="4" t="e">
        <f>VLOOKUP(M84,Listes!$J$3:$K$7,2,FALSE)</f>
        <v>#N/A</v>
      </c>
      <c r="O84" s="105" t="e">
        <f t="shared" si="2"/>
        <v>#N/A</v>
      </c>
      <c r="P84" s="106"/>
      <c r="Q84" s="107"/>
      <c r="R84" s="4" t="e">
        <f>VLOOKUP(Q84,Listes!$J$3:$K$7,2,FALSE)</f>
        <v>#N/A</v>
      </c>
      <c r="S84" s="105" t="e">
        <f t="shared" si="3"/>
        <v>#N/A</v>
      </c>
      <c r="T84" s="106"/>
    </row>
    <row r="85" spans="1:20" x14ac:dyDescent="0.2">
      <c r="A85" s="78"/>
      <c r="B85" s="78"/>
      <c r="C85" s="78"/>
      <c r="D85" s="23"/>
      <c r="E85" s="24"/>
      <c r="F85" s="23"/>
      <c r="G85" s="79"/>
      <c r="H85" s="107"/>
      <c r="I85" s="4" t="e">
        <f>VLOOKUP(H85,Listes!$G$3:$H$8,2,FALSE)</f>
        <v>#N/A</v>
      </c>
      <c r="J85" s="108"/>
      <c r="K85" s="4" t="e">
        <f>VLOOKUP(J85,Listes!$D$3:$E$8,2,FALSE)</f>
        <v>#N/A</v>
      </c>
      <c r="L85" s="80"/>
      <c r="M85" s="107"/>
      <c r="N85" s="4" t="e">
        <f>VLOOKUP(M85,Listes!$J$3:$K$7,2,FALSE)</f>
        <v>#N/A</v>
      </c>
      <c r="O85" s="105" t="e">
        <f t="shared" si="2"/>
        <v>#N/A</v>
      </c>
      <c r="P85" s="106"/>
      <c r="Q85" s="107"/>
      <c r="R85" s="4" t="e">
        <f>VLOOKUP(Q85,Listes!$J$3:$K$7,2,FALSE)</f>
        <v>#N/A</v>
      </c>
      <c r="S85" s="105" t="e">
        <f t="shared" si="3"/>
        <v>#N/A</v>
      </c>
      <c r="T85" s="106"/>
    </row>
    <row r="86" spans="1:20" x14ac:dyDescent="0.2">
      <c r="A86" s="78"/>
      <c r="B86" s="78"/>
      <c r="C86" s="78"/>
      <c r="D86" s="23"/>
      <c r="E86" s="24"/>
      <c r="F86" s="23"/>
      <c r="G86" s="79"/>
      <c r="H86" s="107"/>
      <c r="I86" s="4" t="e">
        <f>VLOOKUP(H86,Listes!$G$3:$H$8,2,FALSE)</f>
        <v>#N/A</v>
      </c>
      <c r="J86" s="108"/>
      <c r="K86" s="4" t="e">
        <f>VLOOKUP(J86,Listes!$D$3:$E$8,2,FALSE)</f>
        <v>#N/A</v>
      </c>
      <c r="L86" s="80"/>
      <c r="M86" s="107"/>
      <c r="N86" s="4" t="e">
        <f>VLOOKUP(M86,Listes!$J$3:$K$7,2,FALSE)</f>
        <v>#N/A</v>
      </c>
      <c r="O86" s="105" t="e">
        <f t="shared" si="2"/>
        <v>#N/A</v>
      </c>
      <c r="P86" s="106"/>
      <c r="Q86" s="107"/>
      <c r="R86" s="4" t="e">
        <f>VLOOKUP(Q86,Listes!$J$3:$K$7,2,FALSE)</f>
        <v>#N/A</v>
      </c>
      <c r="S86" s="105" t="e">
        <f t="shared" si="3"/>
        <v>#N/A</v>
      </c>
      <c r="T86" s="106"/>
    </row>
    <row r="87" spans="1:20" x14ac:dyDescent="0.2">
      <c r="A87" s="78"/>
      <c r="B87" s="78"/>
      <c r="C87" s="78"/>
      <c r="D87" s="23"/>
      <c r="E87" s="24"/>
      <c r="F87" s="23"/>
      <c r="G87" s="79"/>
      <c r="H87" s="107"/>
      <c r="I87" s="4" t="e">
        <f>VLOOKUP(H87,Listes!$G$3:$H$8,2,FALSE)</f>
        <v>#N/A</v>
      </c>
      <c r="J87" s="108"/>
      <c r="K87" s="4" t="e">
        <f>VLOOKUP(J87,Listes!$D$3:$E$8,2,FALSE)</f>
        <v>#N/A</v>
      </c>
      <c r="L87" s="80"/>
      <c r="M87" s="107"/>
      <c r="N87" s="4" t="e">
        <f>VLOOKUP(M87,Listes!$J$3:$K$7,2,FALSE)</f>
        <v>#N/A</v>
      </c>
      <c r="O87" s="105" t="e">
        <f t="shared" si="2"/>
        <v>#N/A</v>
      </c>
      <c r="P87" s="106"/>
      <c r="Q87" s="107"/>
      <c r="R87" s="4" t="e">
        <f>VLOOKUP(Q87,Listes!$J$3:$K$7,2,FALSE)</f>
        <v>#N/A</v>
      </c>
      <c r="S87" s="105" t="e">
        <f t="shared" si="3"/>
        <v>#N/A</v>
      </c>
      <c r="T87" s="106"/>
    </row>
    <row r="88" spans="1:20" x14ac:dyDescent="0.2">
      <c r="A88" s="78"/>
      <c r="B88" s="78"/>
      <c r="C88" s="78"/>
      <c r="D88" s="23"/>
      <c r="E88" s="24"/>
      <c r="F88" s="23"/>
      <c r="G88" s="79"/>
      <c r="H88" s="107"/>
      <c r="I88" s="4" t="e">
        <f>VLOOKUP(H88,Listes!$G$3:$H$8,2,FALSE)</f>
        <v>#N/A</v>
      </c>
      <c r="J88" s="108"/>
      <c r="K88" s="4" t="e">
        <f>VLOOKUP(J88,Listes!$D$3:$E$8,2,FALSE)</f>
        <v>#N/A</v>
      </c>
      <c r="L88" s="80"/>
      <c r="M88" s="107"/>
      <c r="N88" s="4" t="e">
        <f>VLOOKUP(M88,Listes!$J$3:$K$7,2,FALSE)</f>
        <v>#N/A</v>
      </c>
      <c r="O88" s="105" t="e">
        <f t="shared" si="2"/>
        <v>#N/A</v>
      </c>
      <c r="P88" s="106"/>
      <c r="Q88" s="107"/>
      <c r="R88" s="4" t="e">
        <f>VLOOKUP(Q88,Listes!$J$3:$K$7,2,FALSE)</f>
        <v>#N/A</v>
      </c>
      <c r="S88" s="105" t="e">
        <f t="shared" si="3"/>
        <v>#N/A</v>
      </c>
      <c r="T88" s="106"/>
    </row>
    <row r="89" spans="1:20" x14ac:dyDescent="0.2">
      <c r="A89" s="78"/>
      <c r="B89" s="78"/>
      <c r="C89" s="78"/>
      <c r="D89" s="23"/>
      <c r="E89" s="24"/>
      <c r="F89" s="23"/>
      <c r="G89" s="79"/>
      <c r="H89" s="107"/>
      <c r="I89" s="4" t="e">
        <f>VLOOKUP(H89,Listes!$G$3:$H$8,2,FALSE)</f>
        <v>#N/A</v>
      </c>
      <c r="J89" s="108"/>
      <c r="K89" s="4" t="e">
        <f>VLOOKUP(J89,Listes!$D$3:$E$8,2,FALSE)</f>
        <v>#N/A</v>
      </c>
      <c r="L89" s="80"/>
      <c r="M89" s="107"/>
      <c r="N89" s="4" t="e">
        <f>VLOOKUP(M89,Listes!$J$3:$K$7,2,FALSE)</f>
        <v>#N/A</v>
      </c>
      <c r="O89" s="105" t="e">
        <f t="shared" si="2"/>
        <v>#N/A</v>
      </c>
      <c r="P89" s="106"/>
      <c r="Q89" s="107"/>
      <c r="R89" s="4" t="e">
        <f>VLOOKUP(Q89,Listes!$J$3:$K$7,2,FALSE)</f>
        <v>#N/A</v>
      </c>
      <c r="S89" s="105" t="e">
        <f t="shared" si="3"/>
        <v>#N/A</v>
      </c>
      <c r="T89" s="106"/>
    </row>
    <row r="90" spans="1:20" x14ac:dyDescent="0.2">
      <c r="A90" s="78"/>
      <c r="B90" s="78"/>
      <c r="C90" s="78"/>
      <c r="D90" s="23"/>
      <c r="E90" s="24"/>
      <c r="F90" s="23"/>
      <c r="G90" s="79"/>
      <c r="H90" s="107"/>
      <c r="I90" s="4" t="e">
        <f>VLOOKUP(H90,Listes!$G$3:$H$8,2,FALSE)</f>
        <v>#N/A</v>
      </c>
      <c r="J90" s="108"/>
      <c r="K90" s="4" t="e">
        <f>VLOOKUP(J90,Listes!$D$3:$E$8,2,FALSE)</f>
        <v>#N/A</v>
      </c>
      <c r="L90" s="80"/>
      <c r="M90" s="107"/>
      <c r="N90" s="4" t="e">
        <f>VLOOKUP(M90,Listes!$J$3:$K$7,2,FALSE)</f>
        <v>#N/A</v>
      </c>
      <c r="O90" s="105" t="e">
        <f t="shared" si="2"/>
        <v>#N/A</v>
      </c>
      <c r="P90" s="106"/>
      <c r="Q90" s="107"/>
      <c r="R90" s="4" t="e">
        <f>VLOOKUP(Q90,Listes!$J$3:$K$7,2,FALSE)</f>
        <v>#N/A</v>
      </c>
      <c r="S90" s="105" t="e">
        <f t="shared" si="3"/>
        <v>#N/A</v>
      </c>
      <c r="T90" s="106"/>
    </row>
    <row r="91" spans="1:20" x14ac:dyDescent="0.2">
      <c r="A91" s="78"/>
      <c r="B91" s="78"/>
      <c r="C91" s="78"/>
      <c r="D91" s="23"/>
      <c r="E91" s="24"/>
      <c r="F91" s="23"/>
      <c r="G91" s="79"/>
      <c r="H91" s="107"/>
      <c r="I91" s="4" t="e">
        <f>VLOOKUP(H91,Listes!$G$3:$H$8,2,FALSE)</f>
        <v>#N/A</v>
      </c>
      <c r="J91" s="108"/>
      <c r="K91" s="4" t="e">
        <f>VLOOKUP(J91,Listes!$D$3:$E$8,2,FALSE)</f>
        <v>#N/A</v>
      </c>
      <c r="L91" s="80"/>
      <c r="M91" s="107"/>
      <c r="N91" s="4" t="e">
        <f>VLOOKUP(M91,Listes!$J$3:$K$7,2,FALSE)</f>
        <v>#N/A</v>
      </c>
      <c r="O91" s="105" t="e">
        <f t="shared" si="2"/>
        <v>#N/A</v>
      </c>
      <c r="P91" s="106"/>
      <c r="Q91" s="107"/>
      <c r="R91" s="4" t="e">
        <f>VLOOKUP(Q91,Listes!$J$3:$K$7,2,FALSE)</f>
        <v>#N/A</v>
      </c>
      <c r="S91" s="105" t="e">
        <f t="shared" si="3"/>
        <v>#N/A</v>
      </c>
      <c r="T91" s="106"/>
    </row>
    <row r="92" spans="1:20" x14ac:dyDescent="0.2">
      <c r="A92" s="78"/>
      <c r="B92" s="78"/>
      <c r="C92" s="78"/>
      <c r="D92" s="23"/>
      <c r="E92" s="24"/>
      <c r="F92" s="23"/>
      <c r="G92" s="79"/>
      <c r="H92" s="107"/>
      <c r="I92" s="4" t="e">
        <f>VLOOKUP(H92,Listes!$G$3:$H$8,2,FALSE)</f>
        <v>#N/A</v>
      </c>
      <c r="J92" s="108"/>
      <c r="K92" s="4" t="e">
        <f>VLOOKUP(J92,Listes!$D$3:$E$8,2,FALSE)</f>
        <v>#N/A</v>
      </c>
      <c r="L92" s="80"/>
      <c r="M92" s="107"/>
      <c r="N92" s="4" t="e">
        <f>VLOOKUP(M92,Listes!$J$3:$K$7,2,FALSE)</f>
        <v>#N/A</v>
      </c>
      <c r="O92" s="105" t="e">
        <f t="shared" si="2"/>
        <v>#N/A</v>
      </c>
      <c r="P92" s="106"/>
      <c r="Q92" s="107"/>
      <c r="R92" s="4" t="e">
        <f>VLOOKUP(Q92,Listes!$J$3:$K$7,2,FALSE)</f>
        <v>#N/A</v>
      </c>
      <c r="S92" s="105" t="e">
        <f t="shared" si="3"/>
        <v>#N/A</v>
      </c>
      <c r="T92" s="106"/>
    </row>
    <row r="93" spans="1:20" x14ac:dyDescent="0.2">
      <c r="A93" s="78"/>
      <c r="B93" s="78"/>
      <c r="C93" s="78"/>
      <c r="D93" s="23"/>
      <c r="E93" s="24"/>
      <c r="F93" s="23"/>
      <c r="G93" s="79"/>
      <c r="H93" s="107"/>
      <c r="I93" s="4" t="e">
        <f>VLOOKUP(H93,Listes!$G$3:$H$8,2,FALSE)</f>
        <v>#N/A</v>
      </c>
      <c r="J93" s="108"/>
      <c r="K93" s="4" t="e">
        <f>VLOOKUP(J93,Listes!$D$3:$E$8,2,FALSE)</f>
        <v>#N/A</v>
      </c>
      <c r="L93" s="80"/>
      <c r="M93" s="107"/>
      <c r="N93" s="4" t="e">
        <f>VLOOKUP(M93,Listes!$J$3:$K$7,2,FALSE)</f>
        <v>#N/A</v>
      </c>
      <c r="O93" s="105" t="e">
        <f t="shared" si="2"/>
        <v>#N/A</v>
      </c>
      <c r="P93" s="106"/>
      <c r="Q93" s="107"/>
      <c r="R93" s="4" t="e">
        <f>VLOOKUP(Q93,Listes!$J$3:$K$7,2,FALSE)</f>
        <v>#N/A</v>
      </c>
      <c r="S93" s="105" t="e">
        <f t="shared" si="3"/>
        <v>#N/A</v>
      </c>
      <c r="T93" s="106"/>
    </row>
    <row r="94" spans="1:20" x14ac:dyDescent="0.2">
      <c r="A94" s="78"/>
      <c r="B94" s="78"/>
      <c r="C94" s="78"/>
      <c r="D94" s="23"/>
      <c r="E94" s="24"/>
      <c r="F94" s="23"/>
      <c r="G94" s="79"/>
      <c r="H94" s="107"/>
      <c r="I94" s="4" t="e">
        <f>VLOOKUP(H94,Listes!$G$3:$H$8,2,FALSE)</f>
        <v>#N/A</v>
      </c>
      <c r="J94" s="108"/>
      <c r="K94" s="4" t="e">
        <f>VLOOKUP(J94,Listes!$D$3:$E$8,2,FALSE)</f>
        <v>#N/A</v>
      </c>
      <c r="L94" s="80"/>
      <c r="M94" s="107"/>
      <c r="N94" s="4" t="e">
        <f>VLOOKUP(M94,Listes!$J$3:$K$7,2,FALSE)</f>
        <v>#N/A</v>
      </c>
      <c r="O94" s="105" t="e">
        <f t="shared" si="2"/>
        <v>#N/A</v>
      </c>
      <c r="P94" s="106"/>
      <c r="Q94" s="107"/>
      <c r="R94" s="4" t="e">
        <f>VLOOKUP(Q94,Listes!$J$3:$K$7,2,FALSE)</f>
        <v>#N/A</v>
      </c>
      <c r="S94" s="105" t="e">
        <f t="shared" si="3"/>
        <v>#N/A</v>
      </c>
      <c r="T94" s="106"/>
    </row>
    <row r="95" spans="1:20" x14ac:dyDescent="0.2">
      <c r="A95" s="78"/>
      <c r="B95" s="78"/>
      <c r="C95" s="78"/>
      <c r="D95" s="23"/>
      <c r="E95" s="24"/>
      <c r="F95" s="23"/>
      <c r="G95" s="79"/>
      <c r="H95" s="107"/>
      <c r="I95" s="4" t="e">
        <f>VLOOKUP(H95,Listes!$G$3:$H$8,2,FALSE)</f>
        <v>#N/A</v>
      </c>
      <c r="J95" s="108"/>
      <c r="K95" s="4" t="e">
        <f>VLOOKUP(J95,Listes!$D$3:$E$8,2,FALSE)</f>
        <v>#N/A</v>
      </c>
      <c r="L95" s="80"/>
      <c r="M95" s="107"/>
      <c r="N95" s="4" t="e">
        <f>VLOOKUP(M95,Listes!$J$3:$K$7,2,FALSE)</f>
        <v>#N/A</v>
      </c>
      <c r="O95" s="105" t="e">
        <f t="shared" si="2"/>
        <v>#N/A</v>
      </c>
      <c r="P95" s="106"/>
      <c r="Q95" s="107"/>
      <c r="R95" s="4" t="e">
        <f>VLOOKUP(Q95,Listes!$J$3:$K$7,2,FALSE)</f>
        <v>#N/A</v>
      </c>
      <c r="S95" s="105" t="e">
        <f t="shared" si="3"/>
        <v>#N/A</v>
      </c>
      <c r="T95" s="106"/>
    </row>
    <row r="96" spans="1:20" x14ac:dyDescent="0.2">
      <c r="A96" s="78"/>
      <c r="B96" s="78"/>
      <c r="C96" s="78"/>
      <c r="D96" s="23"/>
      <c r="E96" s="24"/>
      <c r="F96" s="23"/>
      <c r="G96" s="79"/>
      <c r="H96" s="107"/>
      <c r="I96" s="4" t="e">
        <f>VLOOKUP(H96,Listes!$G$3:$H$8,2,FALSE)</f>
        <v>#N/A</v>
      </c>
      <c r="J96" s="108"/>
      <c r="K96" s="4" t="e">
        <f>VLOOKUP(J96,Listes!$D$3:$E$8,2,FALSE)</f>
        <v>#N/A</v>
      </c>
      <c r="L96" s="80"/>
      <c r="M96" s="107"/>
      <c r="N96" s="4" t="e">
        <f>VLOOKUP(M96,Listes!$J$3:$K$7,2,FALSE)</f>
        <v>#N/A</v>
      </c>
      <c r="O96" s="105" t="e">
        <f t="shared" si="2"/>
        <v>#N/A</v>
      </c>
      <c r="P96" s="106"/>
      <c r="Q96" s="107"/>
      <c r="R96" s="4" t="e">
        <f>VLOOKUP(Q96,Listes!$J$3:$K$7,2,FALSE)</f>
        <v>#N/A</v>
      </c>
      <c r="S96" s="105" t="e">
        <f t="shared" si="3"/>
        <v>#N/A</v>
      </c>
      <c r="T96" s="106"/>
    </row>
    <row r="97" spans="1:20" x14ac:dyDescent="0.2">
      <c r="A97" s="78"/>
      <c r="B97" s="78"/>
      <c r="C97" s="78"/>
      <c r="D97" s="23"/>
      <c r="E97" s="24"/>
      <c r="F97" s="23"/>
      <c r="G97" s="79"/>
      <c r="H97" s="107"/>
      <c r="I97" s="4" t="e">
        <f>VLOOKUP(H97,Listes!$G$3:$H$8,2,FALSE)</f>
        <v>#N/A</v>
      </c>
      <c r="J97" s="108"/>
      <c r="K97" s="4" t="e">
        <f>VLOOKUP(J97,Listes!$D$3:$E$8,2,FALSE)</f>
        <v>#N/A</v>
      </c>
      <c r="L97" s="80"/>
      <c r="M97" s="107"/>
      <c r="N97" s="4" t="e">
        <f>VLOOKUP(M97,Listes!$J$3:$K$7,2,FALSE)</f>
        <v>#N/A</v>
      </c>
      <c r="O97" s="105" t="e">
        <f t="shared" si="2"/>
        <v>#N/A</v>
      </c>
      <c r="P97" s="106"/>
      <c r="Q97" s="107"/>
      <c r="R97" s="4" t="e">
        <f>VLOOKUP(Q97,Listes!$J$3:$K$7,2,FALSE)</f>
        <v>#N/A</v>
      </c>
      <c r="S97" s="105" t="e">
        <f t="shared" si="3"/>
        <v>#N/A</v>
      </c>
      <c r="T97" s="106"/>
    </row>
    <row r="98" spans="1:20" x14ac:dyDescent="0.2">
      <c r="A98" s="78"/>
      <c r="B98" s="78"/>
      <c r="C98" s="78"/>
      <c r="D98" s="23"/>
      <c r="E98" s="24"/>
      <c r="F98" s="23"/>
      <c r="G98" s="79"/>
      <c r="H98" s="107"/>
      <c r="I98" s="4" t="e">
        <f>VLOOKUP(H98,Listes!$G$3:$H$8,2,FALSE)</f>
        <v>#N/A</v>
      </c>
      <c r="J98" s="108"/>
      <c r="K98" s="4" t="e">
        <f>VLOOKUP(J98,Listes!$D$3:$E$8,2,FALSE)</f>
        <v>#N/A</v>
      </c>
      <c r="L98" s="80"/>
      <c r="M98" s="107"/>
      <c r="N98" s="4" t="e">
        <f>VLOOKUP(M98,Listes!$J$3:$K$7,2,FALSE)</f>
        <v>#N/A</v>
      </c>
      <c r="O98" s="105" t="e">
        <f t="shared" si="2"/>
        <v>#N/A</v>
      </c>
      <c r="P98" s="106"/>
      <c r="Q98" s="107"/>
      <c r="R98" s="4" t="e">
        <f>VLOOKUP(Q98,Listes!$J$3:$K$7,2,FALSE)</f>
        <v>#N/A</v>
      </c>
      <c r="S98" s="105" t="e">
        <f t="shared" si="3"/>
        <v>#N/A</v>
      </c>
      <c r="T98" s="106"/>
    </row>
    <row r="99" spans="1:20" x14ac:dyDescent="0.2">
      <c r="A99" s="78"/>
      <c r="B99" s="78"/>
      <c r="C99" s="78"/>
      <c r="D99" s="23"/>
      <c r="E99" s="24"/>
      <c r="F99" s="23"/>
      <c r="G99" s="79"/>
      <c r="H99" s="107"/>
      <c r="I99" s="4" t="e">
        <f>VLOOKUP(H99,Listes!$G$3:$H$8,2,FALSE)</f>
        <v>#N/A</v>
      </c>
      <c r="J99" s="108"/>
      <c r="K99" s="4" t="e">
        <f>VLOOKUP(J99,Listes!$D$3:$E$8,2,FALSE)</f>
        <v>#N/A</v>
      </c>
      <c r="L99" s="80"/>
      <c r="M99" s="107"/>
      <c r="N99" s="4" t="e">
        <f>VLOOKUP(M99,Listes!$J$3:$K$7,2,FALSE)</f>
        <v>#N/A</v>
      </c>
      <c r="O99" s="105" t="e">
        <f t="shared" si="2"/>
        <v>#N/A</v>
      </c>
      <c r="P99" s="106"/>
      <c r="Q99" s="107"/>
      <c r="R99" s="4" t="e">
        <f>VLOOKUP(Q99,Listes!$J$3:$K$7,2,FALSE)</f>
        <v>#N/A</v>
      </c>
      <c r="S99" s="105" t="e">
        <f t="shared" si="3"/>
        <v>#N/A</v>
      </c>
      <c r="T99" s="106"/>
    </row>
    <row r="100" spans="1:20" x14ac:dyDescent="0.2">
      <c r="A100" s="78"/>
      <c r="B100" s="78"/>
      <c r="C100" s="78"/>
      <c r="D100" s="23"/>
      <c r="E100" s="24"/>
      <c r="F100" s="23"/>
      <c r="G100" s="79"/>
      <c r="H100" s="107"/>
      <c r="I100" s="4" t="e">
        <f>VLOOKUP(H100,Listes!$G$3:$H$8,2,FALSE)</f>
        <v>#N/A</v>
      </c>
      <c r="J100" s="108"/>
      <c r="K100" s="4" t="e">
        <f>VLOOKUP(J100,Listes!$D$3:$E$8,2,FALSE)</f>
        <v>#N/A</v>
      </c>
      <c r="L100" s="80"/>
      <c r="M100" s="107"/>
      <c r="N100" s="4" t="e">
        <f>VLOOKUP(M100,Listes!$J$3:$K$7,2,FALSE)</f>
        <v>#N/A</v>
      </c>
      <c r="O100" s="105" t="e">
        <f t="shared" si="2"/>
        <v>#N/A</v>
      </c>
      <c r="P100" s="106"/>
      <c r="Q100" s="107"/>
      <c r="R100" s="4" t="e">
        <f>VLOOKUP(Q100,Listes!$J$3:$K$7,2,FALSE)</f>
        <v>#N/A</v>
      </c>
      <c r="S100" s="105" t="e">
        <f t="shared" si="3"/>
        <v>#N/A</v>
      </c>
      <c r="T100" s="106"/>
    </row>
    <row r="101" spans="1:20" x14ac:dyDescent="0.2">
      <c r="A101" s="78"/>
      <c r="B101" s="78"/>
      <c r="C101" s="78"/>
      <c r="D101" s="23"/>
      <c r="E101" s="24"/>
      <c r="F101" s="23"/>
      <c r="G101" s="79"/>
      <c r="H101" s="107"/>
      <c r="I101" s="4" t="e">
        <f>VLOOKUP(H101,Listes!$G$3:$H$8,2,FALSE)</f>
        <v>#N/A</v>
      </c>
      <c r="J101" s="108"/>
      <c r="K101" s="4" t="e">
        <f>VLOOKUP(J101,Listes!$D$3:$E$8,2,FALSE)</f>
        <v>#N/A</v>
      </c>
      <c r="L101" s="80"/>
      <c r="M101" s="107"/>
      <c r="N101" s="4" t="e">
        <f>VLOOKUP(M101,Listes!$J$3:$K$7,2,FALSE)</f>
        <v>#N/A</v>
      </c>
      <c r="O101" s="105" t="e">
        <f t="shared" si="2"/>
        <v>#N/A</v>
      </c>
      <c r="P101" s="106"/>
      <c r="Q101" s="107"/>
      <c r="R101" s="4" t="e">
        <f>VLOOKUP(Q101,Listes!$J$3:$K$7,2,FALSE)</f>
        <v>#N/A</v>
      </c>
      <c r="S101" s="105" t="e">
        <f t="shared" si="3"/>
        <v>#N/A</v>
      </c>
      <c r="T101" s="106"/>
    </row>
    <row r="102" spans="1:20" x14ac:dyDescent="0.2">
      <c r="A102" s="78"/>
      <c r="B102" s="78"/>
      <c r="C102" s="78"/>
      <c r="D102" s="23"/>
      <c r="E102" s="24"/>
      <c r="F102" s="23"/>
      <c r="G102" s="79"/>
      <c r="H102" s="107"/>
      <c r="I102" s="4" t="e">
        <f>VLOOKUP(H102,Listes!$G$3:$H$8,2,FALSE)</f>
        <v>#N/A</v>
      </c>
      <c r="J102" s="108"/>
      <c r="K102" s="4" t="e">
        <f>VLOOKUP(J102,Listes!$D$3:$E$8,2,FALSE)</f>
        <v>#N/A</v>
      </c>
      <c r="L102" s="80"/>
      <c r="M102" s="107"/>
      <c r="N102" s="4" t="e">
        <f>VLOOKUP(M102,Listes!$J$3:$K$7,2,FALSE)</f>
        <v>#N/A</v>
      </c>
      <c r="O102" s="105" t="e">
        <f t="shared" si="2"/>
        <v>#N/A</v>
      </c>
      <c r="P102" s="106"/>
      <c r="Q102" s="107"/>
      <c r="R102" s="4" t="e">
        <f>VLOOKUP(Q102,Listes!$J$3:$K$7,2,FALSE)</f>
        <v>#N/A</v>
      </c>
      <c r="S102" s="105" t="e">
        <f t="shared" si="3"/>
        <v>#N/A</v>
      </c>
      <c r="T102" s="106"/>
    </row>
    <row r="103" spans="1:20" x14ac:dyDescent="0.2">
      <c r="A103" s="78"/>
      <c r="B103" s="78"/>
      <c r="C103" s="78"/>
      <c r="D103" s="23"/>
      <c r="E103" s="24"/>
      <c r="F103" s="23"/>
      <c r="G103" s="79"/>
      <c r="H103" s="107"/>
      <c r="I103" s="4" t="e">
        <f>VLOOKUP(H103,Listes!$G$3:$H$8,2,FALSE)</f>
        <v>#N/A</v>
      </c>
      <c r="J103" s="108"/>
      <c r="K103" s="4" t="e">
        <f>VLOOKUP(J103,Listes!$D$3:$E$8,2,FALSE)</f>
        <v>#N/A</v>
      </c>
      <c r="L103" s="80"/>
      <c r="M103" s="107"/>
      <c r="N103" s="4" t="e">
        <f>VLOOKUP(M103,Listes!$J$3:$K$7,2,FALSE)</f>
        <v>#N/A</v>
      </c>
      <c r="O103" s="105" t="e">
        <f t="shared" si="2"/>
        <v>#N/A</v>
      </c>
      <c r="P103" s="106"/>
      <c r="Q103" s="107"/>
      <c r="R103" s="4" t="e">
        <f>VLOOKUP(Q103,Listes!$J$3:$K$7,2,FALSE)</f>
        <v>#N/A</v>
      </c>
      <c r="S103" s="105" t="e">
        <f t="shared" si="3"/>
        <v>#N/A</v>
      </c>
      <c r="T103" s="106"/>
    </row>
    <row r="104" spans="1:20" x14ac:dyDescent="0.2">
      <c r="A104" s="78"/>
      <c r="B104" s="78"/>
      <c r="C104" s="78"/>
      <c r="D104" s="23"/>
      <c r="E104" s="24"/>
      <c r="F104" s="23"/>
      <c r="G104" s="79"/>
      <c r="H104" s="107"/>
      <c r="I104" s="4" t="e">
        <f>VLOOKUP(H104,Listes!$G$3:$H$8,2,FALSE)</f>
        <v>#N/A</v>
      </c>
      <c r="J104" s="108"/>
      <c r="K104" s="4" t="e">
        <f>VLOOKUP(J104,Listes!$D$3:$E$8,2,FALSE)</f>
        <v>#N/A</v>
      </c>
      <c r="L104" s="80"/>
      <c r="M104" s="107"/>
      <c r="N104" s="4" t="e">
        <f>VLOOKUP(M104,Listes!$J$3:$K$7,2,FALSE)</f>
        <v>#N/A</v>
      </c>
      <c r="O104" s="105" t="e">
        <f t="shared" si="2"/>
        <v>#N/A</v>
      </c>
      <c r="P104" s="106"/>
      <c r="Q104" s="107"/>
      <c r="R104" s="4" t="e">
        <f>VLOOKUP(Q104,Listes!$J$3:$K$7,2,FALSE)</f>
        <v>#N/A</v>
      </c>
      <c r="S104" s="105" t="e">
        <f t="shared" si="3"/>
        <v>#N/A</v>
      </c>
      <c r="T104" s="106"/>
    </row>
    <row r="105" spans="1:20" x14ac:dyDescent="0.2">
      <c r="A105" s="78"/>
      <c r="B105" s="78"/>
      <c r="C105" s="78"/>
      <c r="D105" s="23"/>
      <c r="E105" s="24"/>
      <c r="F105" s="23"/>
      <c r="G105" s="79"/>
      <c r="H105" s="107"/>
      <c r="I105" s="4" t="e">
        <f>VLOOKUP(H105,Listes!$G$3:$H$8,2,FALSE)</f>
        <v>#N/A</v>
      </c>
      <c r="J105" s="108"/>
      <c r="K105" s="4" t="e">
        <f>VLOOKUP(J105,Listes!$D$3:$E$8,2,FALSE)</f>
        <v>#N/A</v>
      </c>
      <c r="L105" s="80"/>
      <c r="M105" s="107"/>
      <c r="N105" s="4" t="e">
        <f>VLOOKUP(M105,Listes!$J$3:$K$7,2,FALSE)</f>
        <v>#N/A</v>
      </c>
      <c r="O105" s="105" t="e">
        <f t="shared" si="2"/>
        <v>#N/A</v>
      </c>
      <c r="P105" s="106"/>
      <c r="Q105" s="107"/>
      <c r="R105" s="4" t="e">
        <f>VLOOKUP(Q105,Listes!$J$3:$K$7,2,FALSE)</f>
        <v>#N/A</v>
      </c>
      <c r="S105" s="105" t="e">
        <f t="shared" si="3"/>
        <v>#N/A</v>
      </c>
      <c r="T105" s="106"/>
    </row>
    <row r="106" spans="1:20" x14ac:dyDescent="0.2">
      <c r="A106" s="78"/>
      <c r="B106" s="78"/>
      <c r="C106" s="78"/>
      <c r="D106" s="23"/>
      <c r="E106" s="24"/>
      <c r="F106" s="23"/>
      <c r="G106" s="79"/>
      <c r="H106" s="107"/>
      <c r="I106" s="4" t="e">
        <f>VLOOKUP(H106,Listes!$G$3:$H$8,2,FALSE)</f>
        <v>#N/A</v>
      </c>
      <c r="J106" s="108"/>
      <c r="K106" s="4" t="e">
        <f>VLOOKUP(J106,Listes!$D$3:$E$8,2,FALSE)</f>
        <v>#N/A</v>
      </c>
      <c r="L106" s="80"/>
      <c r="M106" s="107"/>
      <c r="N106" s="4" t="e">
        <f>VLOOKUP(M106,Listes!$J$3:$K$7,2,FALSE)</f>
        <v>#N/A</v>
      </c>
      <c r="O106" s="105" t="e">
        <f t="shared" si="2"/>
        <v>#N/A</v>
      </c>
      <c r="P106" s="106"/>
      <c r="Q106" s="107"/>
      <c r="R106" s="4" t="e">
        <f>VLOOKUP(Q106,Listes!$J$3:$K$7,2,FALSE)</f>
        <v>#N/A</v>
      </c>
      <c r="S106" s="105" t="e">
        <f t="shared" si="3"/>
        <v>#N/A</v>
      </c>
      <c r="T106" s="106"/>
    </row>
  </sheetData>
  <autoFilter ref="A3:V4" xr:uid="{00000000-0009-0000-0000-000003000000}">
    <sortState ref="A4:R47">
      <sortCondition ref="A3:A47"/>
    </sortState>
  </autoFilter>
  <mergeCells count="20">
    <mergeCell ref="S1:S2"/>
    <mergeCell ref="T1:T2"/>
    <mergeCell ref="M1:M2"/>
    <mergeCell ref="N1:N2"/>
    <mergeCell ref="O1:O2"/>
    <mergeCell ref="P1:P2"/>
    <mergeCell ref="Q1:Q2"/>
    <mergeCell ref="R1:R2"/>
    <mergeCell ref="G1:G2"/>
    <mergeCell ref="H1:H2"/>
    <mergeCell ref="I1:I2"/>
    <mergeCell ref="J1:J2"/>
    <mergeCell ref="K1:K2"/>
    <mergeCell ref="L1:L2"/>
    <mergeCell ref="A1:A2"/>
    <mergeCell ref="B1:B2"/>
    <mergeCell ref="C1:C2"/>
    <mergeCell ref="D1:D2"/>
    <mergeCell ref="E1:E2"/>
    <mergeCell ref="F1:F2"/>
  </mergeCells>
  <conditionalFormatting sqref="O1:O3 O107:O1048576">
    <cfRule type="containsText" dxfId="8" priority="9" operator="containsText" text="nc">
      <formula>NOT(ISERROR(SEARCH("nc",O1)))</formula>
    </cfRule>
  </conditionalFormatting>
  <conditionalFormatting sqref="O4:O106">
    <cfRule type="cellIs" dxfId="7" priority="6" operator="between">
      <formula>20</formula>
      <formula>50</formula>
    </cfRule>
    <cfRule type="cellIs" dxfId="6" priority="7" operator="greaterThan">
      <formula>50</formula>
    </cfRule>
    <cfRule type="cellIs" dxfId="5" priority="8" operator="lessThan">
      <formula>5</formula>
    </cfRule>
  </conditionalFormatting>
  <conditionalFormatting sqref="O4:O106">
    <cfRule type="cellIs" dxfId="4" priority="5" operator="between">
      <formula>5</formula>
      <formula>20</formula>
    </cfRule>
  </conditionalFormatting>
  <conditionalFormatting sqref="S4:S106">
    <cfRule type="cellIs" dxfId="3" priority="2" operator="between">
      <formula>20</formula>
      <formula>50</formula>
    </cfRule>
    <cfRule type="cellIs" dxfId="2" priority="3" operator="greaterThan">
      <formula>50</formula>
    </cfRule>
    <cfRule type="cellIs" dxfId="1" priority="4" operator="lessThan">
      <formula>5</formula>
    </cfRule>
  </conditionalFormatting>
  <conditionalFormatting sqref="S4:S106">
    <cfRule type="cellIs" dxfId="0" priority="1" operator="between">
      <formula>5</formula>
      <formula>20</formula>
    </cfRule>
  </conditionalFormatting>
  <dataValidations count="4">
    <dataValidation type="list" allowBlank="1" showInputMessage="1" showErrorMessage="1" sqref="Q4:Q106 M4:M106" xr:uid="{4F9668FC-6C21-41A7-8BF6-F085A21D2B5A}">
      <formula1>Maitrise</formula1>
    </dataValidation>
    <dataValidation type="list" allowBlank="1" showInputMessage="1" showErrorMessage="1" sqref="H4:H106" xr:uid="{962569B1-BAD7-4394-A2CC-6AF4FCD56199}">
      <formula1>Gravite</formula1>
    </dataValidation>
    <dataValidation type="list" allowBlank="1" showInputMessage="1" showErrorMessage="1" sqref="J4:J106" xr:uid="{C55380C5-6AE3-413A-95AA-50326B458CA8}">
      <formula1>Frequence</formula1>
    </dataValidation>
    <dataValidation type="list" allowBlank="1" showInputMessage="1" showErrorMessage="1" sqref="F4:F106" xr:uid="{09214A1F-6BAD-4334-98FB-3463A2C6500D}">
      <formula1>Famille_de_risque</formula1>
    </dataValidation>
  </dataValidations>
  <pageMargins left="0.51181102362204722" right="0.51181102362204722" top="0.74803149606299213" bottom="0.74803149606299213" header="0" footer="0"/>
  <pageSetup paperSize="9" scale="45" fitToHeight="0" orientation="landscape" r:id="rId1"/>
  <headerFooter>
    <oddFooter>&amp;L&amp;9Document Unique / &amp;"Arial,Gras"&amp;10Collectivité&amp;C&amp;"Arial,Gras"Mois Année / &amp;"Arial,Normal"Version X&amp;R&amp;9Page&amp;"Arial,Gras"&amp;P</oddFooter>
  </headerFooter>
  <colBreaks count="1" manualBreakCount="1">
    <brk id="19"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4C322FD3-6A5B-41CC-972E-87D3E2CF654D}">
          <x14:formula1>
            <xm:f>'Unités de Travail'!$C$8:$C$14</xm:f>
          </x14:formula1>
          <xm:sqref>C4:C106</xm:sqref>
        </x14:dataValidation>
        <x14:dataValidation type="list" allowBlank="1" showInputMessage="1" showErrorMessage="1" xr:uid="{0C18AA59-ED4E-455E-9260-5AE8D71477F1}">
          <x14:formula1>
            <xm:f>'Unités de Travail'!$B$8:$B$14</xm:f>
          </x14:formula1>
          <xm:sqref>B4:B106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7">
    <tabColor theme="1"/>
  </sheetPr>
  <dimension ref="B2:N28"/>
  <sheetViews>
    <sheetView workbookViewId="0">
      <selection activeCell="B32" sqref="B32"/>
    </sheetView>
  </sheetViews>
  <sheetFormatPr baseColWidth="10" defaultColWidth="60.42578125" defaultRowHeight="12.75" x14ac:dyDescent="0.2"/>
  <cols>
    <col min="1" max="1" width="2.42578125" style="30" customWidth="1"/>
    <col min="2" max="2" width="44.42578125" style="30" bestFit="1" customWidth="1"/>
    <col min="3" max="3" width="3.42578125" style="30" customWidth="1"/>
    <col min="4" max="4" width="16.140625" style="30" bestFit="1" customWidth="1"/>
    <col min="5" max="5" width="3" style="30" bestFit="1" customWidth="1"/>
    <col min="6" max="6" width="3.42578125" style="30" customWidth="1"/>
    <col min="7" max="7" width="20.5703125" style="30" bestFit="1" customWidth="1"/>
    <col min="8" max="8" width="3" style="30" bestFit="1" customWidth="1"/>
    <col min="9" max="9" width="3.42578125" style="30" customWidth="1"/>
    <col min="10" max="10" width="12.85546875" style="30" customWidth="1"/>
    <col min="11" max="12" width="3.42578125" style="30" customWidth="1"/>
    <col min="13" max="13" width="10.42578125" style="30" bestFit="1" customWidth="1"/>
    <col min="14" max="14" width="2" style="30" bestFit="1" customWidth="1"/>
    <col min="15" max="16384" width="60.42578125" style="30"/>
  </cols>
  <sheetData>
    <row r="2" spans="2:14" x14ac:dyDescent="0.2">
      <c r="B2" s="25" t="s">
        <v>48</v>
      </c>
      <c r="C2" s="28"/>
      <c r="D2" s="25" t="s">
        <v>6</v>
      </c>
      <c r="E2" s="25"/>
      <c r="F2" s="25"/>
      <c r="G2" s="25" t="s">
        <v>5</v>
      </c>
      <c r="H2" s="25"/>
      <c r="I2" s="25"/>
      <c r="J2" s="29" t="s">
        <v>14</v>
      </c>
      <c r="K2" s="28"/>
      <c r="L2" s="28"/>
      <c r="M2" s="29" t="s">
        <v>21</v>
      </c>
    </row>
    <row r="3" spans="2:14" ht="23.45" customHeight="1" x14ac:dyDescent="0.2">
      <c r="B3" s="26" t="s">
        <v>29</v>
      </c>
      <c r="C3" s="28"/>
      <c r="D3" s="31" t="s">
        <v>67</v>
      </c>
      <c r="E3" s="31">
        <v>1</v>
      </c>
      <c r="F3" s="31"/>
      <c r="G3" s="27" t="s">
        <v>75</v>
      </c>
      <c r="H3" s="27">
        <v>1</v>
      </c>
      <c r="I3" s="27"/>
      <c r="J3" s="31" t="s">
        <v>78</v>
      </c>
      <c r="K3" s="28">
        <v>1</v>
      </c>
      <c r="L3" s="28"/>
      <c r="M3" s="31" t="s">
        <v>97</v>
      </c>
      <c r="N3" s="30">
        <v>1</v>
      </c>
    </row>
    <row r="4" spans="2:14" ht="23.45" customHeight="1" x14ac:dyDescent="0.2">
      <c r="B4" s="26" t="s">
        <v>28</v>
      </c>
      <c r="C4" s="28"/>
      <c r="D4" s="31" t="s">
        <v>66</v>
      </c>
      <c r="E4" s="31">
        <v>2</v>
      </c>
      <c r="F4" s="31"/>
      <c r="G4" s="27" t="s">
        <v>16</v>
      </c>
      <c r="H4" s="27">
        <v>2</v>
      </c>
      <c r="I4" s="27"/>
      <c r="J4" s="31" t="s">
        <v>0</v>
      </c>
      <c r="K4" s="28">
        <v>2</v>
      </c>
      <c r="L4" s="28"/>
      <c r="M4" s="31" t="s">
        <v>98</v>
      </c>
      <c r="N4" s="30">
        <v>2</v>
      </c>
    </row>
    <row r="5" spans="2:14" ht="23.45" customHeight="1" x14ac:dyDescent="0.2">
      <c r="B5" s="26" t="s">
        <v>47</v>
      </c>
      <c r="C5" s="28"/>
      <c r="D5" s="31" t="s">
        <v>69</v>
      </c>
      <c r="E5" s="31">
        <v>5</v>
      </c>
      <c r="F5" s="31"/>
      <c r="G5" s="27" t="s">
        <v>17</v>
      </c>
      <c r="H5" s="27">
        <v>5</v>
      </c>
      <c r="I5" s="27"/>
      <c r="J5" s="31" t="s">
        <v>79</v>
      </c>
      <c r="K5" s="28">
        <v>10</v>
      </c>
      <c r="L5" s="28"/>
      <c r="M5" s="31" t="s">
        <v>99</v>
      </c>
      <c r="N5" s="30">
        <v>3</v>
      </c>
    </row>
    <row r="6" spans="2:14" ht="24" customHeight="1" x14ac:dyDescent="0.2">
      <c r="B6" s="26" t="s">
        <v>46</v>
      </c>
      <c r="C6" s="28"/>
      <c r="D6" s="31" t="s">
        <v>72</v>
      </c>
      <c r="E6" s="31">
        <v>8</v>
      </c>
      <c r="F6" s="31"/>
      <c r="G6" s="27" t="s">
        <v>18</v>
      </c>
      <c r="H6" s="27">
        <v>20</v>
      </c>
      <c r="I6" s="27"/>
      <c r="J6" s="31" t="s">
        <v>82</v>
      </c>
      <c r="K6" s="28">
        <v>40</v>
      </c>
      <c r="L6" s="28"/>
      <c r="M6" s="31" t="s">
        <v>100</v>
      </c>
      <c r="N6" s="30">
        <v>4</v>
      </c>
    </row>
    <row r="7" spans="2:14" x14ac:dyDescent="0.2">
      <c r="B7" s="30" t="s">
        <v>45</v>
      </c>
      <c r="C7" s="28"/>
      <c r="D7" s="31" t="s">
        <v>1</v>
      </c>
      <c r="E7" s="31">
        <v>12</v>
      </c>
      <c r="F7" s="31"/>
      <c r="G7" s="27" t="s">
        <v>24</v>
      </c>
      <c r="H7" s="27">
        <v>50</v>
      </c>
      <c r="I7" s="27"/>
      <c r="J7" s="27" t="s">
        <v>61</v>
      </c>
      <c r="K7" s="28" t="s">
        <v>105</v>
      </c>
      <c r="L7" s="28"/>
      <c r="M7" s="27"/>
    </row>
    <row r="8" spans="2:14" x14ac:dyDescent="0.2">
      <c r="B8" s="26" t="s">
        <v>32</v>
      </c>
      <c r="C8" s="28"/>
      <c r="D8" s="28" t="s">
        <v>61</v>
      </c>
      <c r="E8" s="28" t="s">
        <v>105</v>
      </c>
      <c r="F8" s="28"/>
      <c r="G8" s="28" t="s">
        <v>61</v>
      </c>
      <c r="H8" s="28" t="s">
        <v>105</v>
      </c>
      <c r="I8" s="28"/>
      <c r="J8" s="28"/>
      <c r="K8" s="28"/>
      <c r="L8" s="28"/>
      <c r="M8" s="28"/>
    </row>
    <row r="9" spans="2:14" x14ac:dyDescent="0.2">
      <c r="B9" s="26" t="s">
        <v>30</v>
      </c>
      <c r="C9" s="28"/>
      <c r="D9" s="28"/>
      <c r="E9" s="28"/>
      <c r="F9" s="28"/>
      <c r="G9" s="28"/>
      <c r="H9" s="28"/>
      <c r="I9" s="28"/>
      <c r="J9" s="28"/>
      <c r="K9" s="28"/>
      <c r="L9" s="28"/>
    </row>
    <row r="10" spans="2:14" x14ac:dyDescent="0.2">
      <c r="B10" s="30" t="s">
        <v>42</v>
      </c>
      <c r="C10" s="28"/>
      <c r="D10" s="28"/>
      <c r="E10" s="28"/>
      <c r="F10" s="28"/>
      <c r="G10" s="28"/>
      <c r="H10" s="28"/>
      <c r="I10" s="28"/>
      <c r="J10" s="28"/>
      <c r="K10" s="28"/>
      <c r="L10" s="28"/>
    </row>
    <row r="11" spans="2:14" x14ac:dyDescent="0.2">
      <c r="B11" s="26" t="s">
        <v>31</v>
      </c>
      <c r="C11" s="28"/>
      <c r="D11" s="28"/>
      <c r="E11" s="28"/>
      <c r="F11" s="28"/>
      <c r="G11" s="28"/>
      <c r="H11" s="28"/>
      <c r="I11" s="28"/>
      <c r="J11" s="28"/>
      <c r="K11" s="28"/>
      <c r="L11" s="28"/>
    </row>
    <row r="12" spans="2:14" x14ac:dyDescent="0.2">
      <c r="B12" s="26" t="s">
        <v>35</v>
      </c>
      <c r="C12" s="28"/>
      <c r="D12" s="28"/>
      <c r="E12" s="28"/>
      <c r="F12" s="28"/>
      <c r="G12" s="28"/>
      <c r="H12" s="28"/>
      <c r="I12" s="28"/>
      <c r="J12" s="28"/>
      <c r="K12" s="28"/>
      <c r="L12" s="28"/>
    </row>
    <row r="13" spans="2:14" x14ac:dyDescent="0.2">
      <c r="B13" s="26" t="s">
        <v>36</v>
      </c>
      <c r="C13" s="28"/>
      <c r="D13" s="28"/>
      <c r="E13" s="28"/>
      <c r="F13" s="28"/>
      <c r="G13" s="28"/>
      <c r="H13" s="28"/>
      <c r="I13" s="28"/>
      <c r="J13" s="28"/>
      <c r="K13" s="28"/>
      <c r="L13" s="28"/>
    </row>
    <row r="14" spans="2:14" x14ac:dyDescent="0.2">
      <c r="B14" s="26" t="s">
        <v>34</v>
      </c>
      <c r="C14" s="28"/>
      <c r="D14" s="28"/>
      <c r="E14" s="28"/>
      <c r="F14" s="28"/>
      <c r="G14" s="28"/>
      <c r="H14" s="28"/>
      <c r="I14" s="28"/>
      <c r="J14" s="28"/>
      <c r="K14" s="28"/>
      <c r="L14" s="28"/>
    </row>
    <row r="15" spans="2:14" x14ac:dyDescent="0.2">
      <c r="B15" s="26" t="s">
        <v>43</v>
      </c>
      <c r="C15" s="28"/>
      <c r="D15" s="28"/>
      <c r="E15" s="28"/>
      <c r="F15" s="28"/>
      <c r="G15" s="28"/>
      <c r="H15" s="28"/>
      <c r="I15" s="28"/>
      <c r="J15" s="28"/>
      <c r="K15" s="28"/>
      <c r="L15" s="28"/>
    </row>
    <row r="16" spans="2:14" x14ac:dyDescent="0.2">
      <c r="B16" s="26" t="s">
        <v>33</v>
      </c>
      <c r="C16" s="28"/>
      <c r="D16" s="28"/>
      <c r="E16" s="28"/>
      <c r="F16" s="28"/>
      <c r="G16" s="28"/>
      <c r="H16" s="28"/>
      <c r="I16" s="28"/>
      <c r="J16" s="28"/>
      <c r="K16" s="28"/>
      <c r="L16" s="28"/>
    </row>
    <row r="17" spans="2:12" x14ac:dyDescent="0.2">
      <c r="B17" s="26" t="s">
        <v>37</v>
      </c>
      <c r="C17" s="28"/>
      <c r="D17" s="28"/>
      <c r="E17" s="28"/>
      <c r="F17" s="28"/>
      <c r="G17" s="28"/>
      <c r="H17" s="28"/>
      <c r="I17" s="28"/>
      <c r="J17" s="28"/>
      <c r="K17" s="28"/>
      <c r="L17" s="28"/>
    </row>
    <row r="18" spans="2:12" x14ac:dyDescent="0.2">
      <c r="B18" s="26" t="s">
        <v>38</v>
      </c>
      <c r="C18" s="28"/>
      <c r="D18" s="28"/>
      <c r="E18" s="28"/>
      <c r="F18" s="28"/>
      <c r="G18" s="28"/>
      <c r="H18" s="28"/>
      <c r="I18" s="28"/>
      <c r="J18" s="28"/>
      <c r="K18" s="28"/>
      <c r="L18" s="28"/>
    </row>
    <row r="19" spans="2:12" x14ac:dyDescent="0.2">
      <c r="B19" s="26" t="s">
        <v>7</v>
      </c>
      <c r="C19" s="28"/>
      <c r="D19" s="28"/>
      <c r="E19" s="28"/>
      <c r="F19" s="28"/>
      <c r="G19" s="28"/>
      <c r="H19" s="28"/>
      <c r="I19" s="28"/>
      <c r="J19" s="28"/>
      <c r="K19" s="28"/>
      <c r="L19" s="28"/>
    </row>
    <row r="20" spans="2:12" x14ac:dyDescent="0.2">
      <c r="B20" s="26" t="s">
        <v>39</v>
      </c>
      <c r="C20" s="28"/>
      <c r="D20" s="28"/>
      <c r="E20" s="28"/>
      <c r="F20" s="28"/>
      <c r="G20" s="28"/>
      <c r="H20" s="28"/>
      <c r="I20" s="28"/>
      <c r="J20" s="28"/>
      <c r="K20" s="28"/>
      <c r="L20" s="28"/>
    </row>
    <row r="21" spans="2:12" x14ac:dyDescent="0.2">
      <c r="B21" s="26" t="s">
        <v>40</v>
      </c>
      <c r="C21" s="28"/>
      <c r="D21" s="28"/>
      <c r="E21" s="28"/>
      <c r="F21" s="28"/>
      <c r="G21" s="28"/>
      <c r="H21" s="28"/>
      <c r="I21" s="28"/>
      <c r="J21" s="28"/>
      <c r="K21" s="28"/>
      <c r="L21" s="28"/>
    </row>
    <row r="22" spans="2:12" x14ac:dyDescent="0.2">
      <c r="B22" s="26" t="s">
        <v>41</v>
      </c>
      <c r="C22" s="28"/>
      <c r="D22" s="28"/>
      <c r="E22" s="28"/>
      <c r="F22" s="28"/>
      <c r="G22" s="28"/>
      <c r="H22" s="28"/>
      <c r="I22" s="28"/>
      <c r="J22" s="28"/>
      <c r="K22" s="28"/>
      <c r="L22" s="28"/>
    </row>
    <row r="23" spans="2:12" x14ac:dyDescent="0.2">
      <c r="B23" s="26" t="s">
        <v>123</v>
      </c>
      <c r="C23" s="109"/>
      <c r="D23" s="109"/>
      <c r="E23" s="109"/>
      <c r="F23" s="109"/>
      <c r="G23" s="109"/>
      <c r="H23" s="109"/>
      <c r="I23" s="109"/>
      <c r="J23" s="109"/>
      <c r="K23" s="109"/>
      <c r="L23" s="109"/>
    </row>
    <row r="24" spans="2:12" x14ac:dyDescent="0.2">
      <c r="B24" s="27" t="s">
        <v>9</v>
      </c>
      <c r="C24" s="28"/>
      <c r="D24" s="28"/>
      <c r="E24" s="28"/>
      <c r="F24" s="28"/>
      <c r="G24" s="28"/>
      <c r="H24" s="28"/>
      <c r="I24" s="28"/>
      <c r="J24" s="28"/>
      <c r="K24" s="28"/>
      <c r="L24" s="28"/>
    </row>
    <row r="25" spans="2:12" x14ac:dyDescent="0.2">
      <c r="B25" s="30" t="s">
        <v>44</v>
      </c>
      <c r="C25" s="28"/>
      <c r="D25" s="28"/>
      <c r="E25" s="28"/>
      <c r="F25" s="28"/>
      <c r="G25" s="28"/>
      <c r="H25" s="28"/>
      <c r="I25" s="28"/>
      <c r="J25" s="28"/>
      <c r="K25" s="28"/>
      <c r="L25" s="28"/>
    </row>
    <row r="26" spans="2:12" x14ac:dyDescent="0.2">
      <c r="B26" s="30" t="s">
        <v>145</v>
      </c>
      <c r="C26" s="110"/>
      <c r="D26" s="110"/>
      <c r="E26" s="110"/>
      <c r="F26" s="110"/>
      <c r="G26" s="110"/>
      <c r="H26" s="110"/>
      <c r="I26" s="110"/>
      <c r="J26" s="110"/>
      <c r="K26" s="110"/>
      <c r="L26" s="110"/>
    </row>
    <row r="27" spans="2:12" x14ac:dyDescent="0.2">
      <c r="B27" s="30" t="s">
        <v>60</v>
      </c>
    </row>
    <row r="28" spans="2:12" x14ac:dyDescent="0.2">
      <c r="B28" s="26" t="s">
        <v>8</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11</vt:i4>
      </vt:variant>
    </vt:vector>
  </HeadingPairs>
  <TitlesOfParts>
    <vt:vector size="17" baseType="lpstr">
      <vt:lpstr>Unités de Travail</vt:lpstr>
      <vt:lpstr>Critères</vt:lpstr>
      <vt:lpstr>Cotation</vt:lpstr>
      <vt:lpstr>Evaluation des risques</vt:lpstr>
      <vt:lpstr>Exemple</vt:lpstr>
      <vt:lpstr>Listes</vt:lpstr>
      <vt:lpstr>Famille_de_risque</vt:lpstr>
      <vt:lpstr>Frequence</vt:lpstr>
      <vt:lpstr>Gravite</vt:lpstr>
      <vt:lpstr>'Evaluation des risques'!Impression_des_titres</vt:lpstr>
      <vt:lpstr>Exemple!Impression_des_titres</vt:lpstr>
      <vt:lpstr>Maitrise</vt:lpstr>
      <vt:lpstr>Cotation!Zone_d_impression</vt:lpstr>
      <vt:lpstr>Critères!Zone_d_impression</vt:lpstr>
      <vt:lpstr>'Evaluation des risques'!Zone_d_impression</vt:lpstr>
      <vt:lpstr>Exemple!Zone_d_impression</vt:lpstr>
      <vt:lpstr>'Unités de Travail'!Zone_d_impression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cdg30</dc:creator>
  <cp:lastModifiedBy>François LAMY</cp:lastModifiedBy>
  <cp:lastPrinted>2019-08-12T12:41:24Z</cp:lastPrinted>
  <dcterms:created xsi:type="dcterms:W3CDTF">2010-06-28T08:24:49Z</dcterms:created>
  <dcterms:modified xsi:type="dcterms:W3CDTF">2023-08-02T09:12:11Z</dcterms:modified>
</cp:coreProperties>
</file>